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385"/>
  </bookViews>
  <sheets>
    <sheet name="Belegliste" sheetId="1" r:id="rId1"/>
    <sheet name="Zahlenmäßiger Nachweis" sheetId="2" r:id="rId2"/>
    <sheet name="Personalkostenrechner" sheetId="4" r:id="rId3"/>
    <sheet name="Beispielhafte Belegliste" sheetId="5" state="hidden" r:id="rId4"/>
    <sheet name="Hinweise" sheetId="6" state="hidden" r:id="rId5"/>
  </sheets>
  <definedNames>
    <definedName name="_xlnm.Print_Area" localSheetId="0">Belegliste!$A$1:$K$75</definedName>
    <definedName name="_xlnm.Print_Area" localSheetId="2">Personalkostenrechner!$A$1:$E$40</definedName>
    <definedName name="_xlnm.Print_Titles" localSheetId="0">Belegliste!$13:$13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B118" i="4" l="1"/>
  <c r="B58" i="4" l="1"/>
  <c r="A61" i="4"/>
  <c r="A58" i="4" l="1"/>
  <c r="B61" i="4" s="1"/>
  <c r="E22" i="2" l="1"/>
  <c r="K8" i="5" l="1"/>
  <c r="K13" i="5" l="1"/>
  <c r="H13" i="5"/>
  <c r="K12" i="5"/>
  <c r="H12" i="5"/>
  <c r="K11" i="5"/>
  <c r="H11" i="5"/>
  <c r="K10" i="5"/>
  <c r="H10" i="5"/>
  <c r="K9" i="5"/>
  <c r="H9" i="5"/>
  <c r="H8" i="5"/>
  <c r="K7" i="5"/>
  <c r="H7" i="5"/>
  <c r="K6" i="5"/>
  <c r="H6" i="5"/>
  <c r="K5" i="5"/>
  <c r="H5" i="5"/>
  <c r="K4" i="5"/>
  <c r="H4" i="5"/>
  <c r="A52" i="4" l="1"/>
  <c r="A109" i="4" l="1"/>
  <c r="A115" i="4"/>
  <c r="A83" i="4"/>
  <c r="B83" i="4" s="1"/>
  <c r="A86" i="4" s="1"/>
  <c r="B86" i="4" s="1"/>
  <c r="A77" i="4"/>
  <c r="A74" i="4"/>
  <c r="B74" i="4" s="1"/>
  <c r="A68" i="4"/>
  <c r="B66" i="4"/>
  <c r="B41" i="4"/>
  <c r="B115" i="4" l="1"/>
  <c r="A118" i="4" s="1"/>
  <c r="A106" i="4"/>
  <c r="B109" i="4" s="1"/>
  <c r="A112" i="4" s="1"/>
  <c r="B112" i="4" s="1"/>
  <c r="A100" i="4"/>
  <c r="B100" i="4" s="1"/>
  <c r="A103" i="4" s="1"/>
  <c r="B103" i="4" s="1"/>
  <c r="B98" i="4"/>
  <c r="B68" i="4"/>
  <c r="A71" i="4" s="1"/>
  <c r="B71" i="4" s="1"/>
  <c r="A49" i="4"/>
  <c r="A43" i="4"/>
  <c r="B43" i="4" s="1"/>
  <c r="A46" i="4" s="1"/>
  <c r="B46" i="4" s="1"/>
  <c r="B120" i="4" l="1"/>
  <c r="C21" i="4" s="1"/>
  <c r="B49" i="4"/>
  <c r="B52" i="4"/>
  <c r="A55" i="4" s="1"/>
  <c r="B106" i="4"/>
  <c r="B77" i="4"/>
  <c r="A80" i="4" s="1"/>
  <c r="B80" i="4" s="1"/>
  <c r="C24" i="2"/>
  <c r="D24" i="2"/>
  <c r="B24" i="2"/>
  <c r="E23" i="2"/>
  <c r="E13" i="2"/>
  <c r="E14" i="2"/>
  <c r="E15" i="2"/>
  <c r="E16" i="2"/>
  <c r="E17" i="2"/>
  <c r="E12" i="2"/>
  <c r="C18" i="2"/>
  <c r="D18" i="2"/>
  <c r="B18" i="2"/>
  <c r="B55" i="4" l="1"/>
  <c r="B63" i="4" s="1"/>
  <c r="C9" i="4" s="1"/>
  <c r="E24" i="2"/>
  <c r="E18" i="2"/>
  <c r="B88" i="4" l="1"/>
  <c r="C15" i="4" s="1"/>
</calcChain>
</file>

<file path=xl/sharedStrings.xml><?xml version="1.0" encoding="utf-8"?>
<sst xmlns="http://schemas.openxmlformats.org/spreadsheetml/2006/main" count="182" uniqueCount="109">
  <si>
    <t>Tag der Zahlung (chronologisch)</t>
  </si>
  <si>
    <t>Förderkennzeichen:</t>
  </si>
  <si>
    <t>Name der/des Bundesfreiwilligen:</t>
  </si>
  <si>
    <t>Freiwilligenkennung:</t>
  </si>
  <si>
    <t>Personalkosten</t>
  </si>
  <si>
    <t>Honorarkosten</t>
  </si>
  <si>
    <t>Sprachkurs</t>
  </si>
  <si>
    <t>Fahrtkosten</t>
  </si>
  <si>
    <t>Ausgaben</t>
  </si>
  <si>
    <t>Gesamtausgaben</t>
  </si>
  <si>
    <t>Gesamt</t>
  </si>
  <si>
    <t>Finanzierung</t>
  </si>
  <si>
    <t>Zuwendung</t>
  </si>
  <si>
    <t>Eigenmittel</t>
  </si>
  <si>
    <t>Gesamtfinanzierung</t>
  </si>
  <si>
    <t xml:space="preserve">HHJ 2019 </t>
  </si>
  <si>
    <t>HHJ 2020</t>
  </si>
  <si>
    <t>HHJ 2021</t>
  </si>
  <si>
    <t>Bewilligte Zuwendung laut Zuwendungsbescheid:</t>
  </si>
  <si>
    <t>Name der pädagogischen Fachkraft</t>
  </si>
  <si>
    <t>Abrechnungsjahr</t>
  </si>
  <si>
    <t>Regelmäßige Wochenarbeitszeit in Stunden</t>
  </si>
  <si>
    <t>Arbeitgeberbrutto (Jahr)</t>
  </si>
  <si>
    <t>Arbeitnehmerbrutto (Jahr)</t>
  </si>
  <si>
    <t>Gesamt Personalkosten pro Stunde</t>
  </si>
  <si>
    <t>Erläuterungen:</t>
  </si>
  <si>
    <t>Rechnung</t>
  </si>
  <si>
    <t>AG-Brutto pro Jahr</t>
  </si>
  <si>
    <t>AG-Brutto pro Monat</t>
  </si>
  <si>
    <t>pro Woche (:4,35)</t>
  </si>
  <si>
    <t>Pro Stunde (:Wochenstunden)</t>
  </si>
  <si>
    <t>Sachkostenpauschale</t>
  </si>
  <si>
    <t>AN-Brutto pro Jahr</t>
  </si>
  <si>
    <t>AN-Brutto pro Monat</t>
  </si>
  <si>
    <t>Personalgemeinkosten</t>
  </si>
  <si>
    <t>pro Monat (*PGK:12)</t>
  </si>
  <si>
    <t>pro Stunde (:Wochenstunden)</t>
  </si>
  <si>
    <t>pro Monat (:12)</t>
  </si>
  <si>
    <t>Personalkosten pro Stunde</t>
  </si>
  <si>
    <t>Betrag Personal-kosten</t>
  </si>
  <si>
    <t>Kostenposition im Maßnahmenpaket</t>
  </si>
  <si>
    <t>Beleg-nummer</t>
  </si>
  <si>
    <t>Empfängerin/ Empfänger</t>
  </si>
  <si>
    <t>Betrag pro Freiwillige/ Feiwillliger</t>
  </si>
  <si>
    <t>&gt; Personalbasiskosten pro Stunde</t>
  </si>
  <si>
    <t>&gt; Personalgemeinkosten pro Stunde</t>
  </si>
  <si>
    <t>&gt; Gesamt</t>
  </si>
  <si>
    <t>&gt; Sachkostenpauschale</t>
  </si>
  <si>
    <t>Zeitraum/Erläuterung</t>
  </si>
  <si>
    <t>Personalkosten: Geleistete Stunden im jeweiligen Monat</t>
  </si>
  <si>
    <t>Personal-kosten pro Stunde (Personalkostenrechner)</t>
  </si>
  <si>
    <t>Fortbildungs- und Netzwerktreffen</t>
  </si>
  <si>
    <t>Personalkosten: Individuelle pädagogische Begleitung</t>
  </si>
  <si>
    <t>Seminare zur Inklusion</t>
  </si>
  <si>
    <t>Honorare: Individuelle pädagogische Begleitung</t>
  </si>
  <si>
    <t>VHS Köln</t>
  </si>
  <si>
    <t>Fachkraft A</t>
  </si>
  <si>
    <t xml:space="preserve">PK Fachkraft A für Fortbildung 18.-20.01.2021 </t>
  </si>
  <si>
    <t>PK Fachkraft B für Seminar 19.01.2021</t>
  </si>
  <si>
    <t>Fachkraft B</t>
  </si>
  <si>
    <t>Honorarkraft A</t>
  </si>
  <si>
    <t>Honorarkosten Honorarkraft A für päd. Begleitung Januar 2021</t>
  </si>
  <si>
    <t>PK Fachkraft A für päd. Begleitung Januar 2021</t>
  </si>
  <si>
    <t>Honorarkraft B</t>
  </si>
  <si>
    <t>Honorarkosten Honorarkraft B für Fortbildung 18.-20.01.2021</t>
  </si>
  <si>
    <t>Honorarkraft C</t>
  </si>
  <si>
    <t>Honorarkosten Honorarkraft C für Seminar 19.01.2021</t>
  </si>
  <si>
    <t>KVB</t>
  </si>
  <si>
    <t>Hotel Schöne Aussicht</t>
  </si>
  <si>
    <t>Raumkosten Gesamt für Fortbildung 18.-20.01.2021</t>
  </si>
  <si>
    <t>Begegnungsstätte Am See</t>
  </si>
  <si>
    <t>Raumkosten Gesamt für Seminar 19.01.2021</t>
  </si>
  <si>
    <t>Einzelfahrkarte Freiwillige für Seminar 19.01.2021</t>
  </si>
  <si>
    <t>Zuwendungsempfänger/in:</t>
  </si>
  <si>
    <t>Sprachkurs Deutsch A2 15.03.2021 - 15.06.2021 - 4 Std. pro Woche</t>
  </si>
  <si>
    <t>Personalkosten: Fortbildungen/Netzwerktreffen</t>
  </si>
  <si>
    <t>Personalkosten: Seminare zur Inklusion</t>
  </si>
  <si>
    <t>Honorare: Fortbildungen/Netzwerktreffen</t>
  </si>
  <si>
    <t>Honorare: Seminare zur Inklusion</t>
  </si>
  <si>
    <t>Tag der Zahlung (chrono-logisch)</t>
  </si>
  <si>
    <t>Personal-kosten: Geleistete Stunden im jeweiligen Monat</t>
  </si>
  <si>
    <t>Rechnungs-betrag gesamt</t>
  </si>
  <si>
    <t>Betreute/Teil-nehmende Freiwillige gesamt</t>
  </si>
  <si>
    <t>Ort, Datum</t>
  </si>
  <si>
    <t>Unterschrift</t>
  </si>
  <si>
    <t xml:space="preserve">Datum Zuwendungsbescheid: </t>
  </si>
  <si>
    <t>Rechner für die förderfähigen Personalkosten in der besonderen Förderung im Bundesfreiwilligendienst</t>
  </si>
  <si>
    <t>Beispielhafte Belegliste für die besondere Förderung im Bundesfreiwilligendienst</t>
  </si>
  <si>
    <t>HHJ 2022</t>
  </si>
  <si>
    <t>HHJ 2023</t>
  </si>
  <si>
    <t>HHJ 2024</t>
  </si>
  <si>
    <t>HHJ 2025</t>
  </si>
  <si>
    <t>HHJ 2026</t>
  </si>
  <si>
    <t>Stand: 28.03.2022</t>
  </si>
  <si>
    <t>Stand: 17.08.2022</t>
  </si>
  <si>
    <t>pro Stunde (:40)</t>
  </si>
  <si>
    <t>Zahlenmäßiger Nachweis für das Pilotprojekt zur Teilhabe behinderter Menschen an einem Freiwilligendienst - hier: Bundesfreiwilligendienst</t>
  </si>
  <si>
    <t>Stand: 10.11.2022</t>
  </si>
  <si>
    <t>Belegliste für das Pilotprojekt zur Teilhabe behinderter Menschen an einem Freiwilligendienst - hier: Bundesfreiwilligendienst</t>
  </si>
  <si>
    <t>Kostenposition</t>
  </si>
  <si>
    <t>Personal-kosten pro Stunde</t>
  </si>
  <si>
    <t>Anmietungen Seminarräumlichkeiten</t>
  </si>
  <si>
    <t>sonstige förderfähige Maßnahmen</t>
  </si>
  <si>
    <t>Anmietungen Hilfsmittel</t>
  </si>
  <si>
    <t>Personalausgaben</t>
  </si>
  <si>
    <t>Honorarausgaben</t>
  </si>
  <si>
    <t>Hilfsmittel</t>
  </si>
  <si>
    <t>Stand: November 2022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</si>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</sst>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2" borderId="0" xfId="0" applyFill="1"/>
    <xf numFmtId="44" fontId="0" fillId="3" borderId="10" xfId="0" applyNumberFormat="1" applyFill="1" applyBorder="1"/>
    <xf numFmtId="0" fontId="4" fillId="2" borderId="0" xfId="0" applyFont="1" applyFill="1"/>
    <xf numFmtId="0" fontId="5" fillId="0" borderId="0" xfId="0" applyFont="1"/>
    <xf numFmtId="0" fontId="1" fillId="2" borderId="0" xfId="1" applyFill="1"/>
    <xf numFmtId="0" fontId="1" fillId="0" borderId="0" xfId="1"/>
    <xf numFmtId="0" fontId="6" fillId="2" borderId="0" xfId="1" applyFont="1" applyFill="1"/>
    <xf numFmtId="44" fontId="0" fillId="3" borderId="1" xfId="0" applyNumberFormat="1" applyFill="1" applyBorder="1" applyAlignment="1">
      <alignment wrapText="1"/>
    </xf>
    <xf numFmtId="44" fontId="0" fillId="3" borderId="16" xfId="0" applyNumberForma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/>
    </xf>
    <xf numFmtId="44" fontId="0" fillId="3" borderId="15" xfId="0" applyNumberFormat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14" xfId="0" applyBorder="1" applyProtection="1">
      <protection locked="0"/>
    </xf>
    <xf numFmtId="14" fontId="0" fillId="0" borderId="15" xfId="0" applyNumberForma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49" fontId="0" fillId="0" borderId="15" xfId="0" applyNumberFormat="1" applyBorder="1" applyAlignment="1" applyProtection="1">
      <alignment wrapText="1"/>
      <protection locked="0"/>
    </xf>
    <xf numFmtId="164" fontId="0" fillId="0" borderId="15" xfId="0" applyNumberFormat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 shrinkToFi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164" fontId="0" fillId="0" borderId="51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8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 shrinkToFit="1"/>
      <protection locked="0"/>
    </xf>
    <xf numFmtId="44" fontId="0" fillId="3" borderId="34" xfId="0" applyNumberFormat="1" applyFill="1" applyBorder="1"/>
    <xf numFmtId="0" fontId="8" fillId="5" borderId="8" xfId="0" applyFont="1" applyFill="1" applyBorder="1" applyAlignment="1">
      <alignment vertical="center"/>
    </xf>
    <xf numFmtId="0" fontId="9" fillId="0" borderId="0" xfId="1" applyFont="1"/>
    <xf numFmtId="0" fontId="9" fillId="2" borderId="0" xfId="1" applyFont="1" applyFill="1"/>
    <xf numFmtId="0" fontId="11" fillId="0" borderId="0" xfId="1" applyFont="1"/>
    <xf numFmtId="0" fontId="10" fillId="2" borderId="0" xfId="1" applyFont="1" applyFill="1" applyBorder="1" applyAlignment="1">
      <alignment horizontal="left" vertical="center" wrapText="1"/>
    </xf>
    <xf numFmtId="44" fontId="2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/>
    <xf numFmtId="0" fontId="10" fillId="2" borderId="0" xfId="1" applyFont="1" applyFill="1" applyAlignment="1">
      <alignment horizontal="left"/>
    </xf>
    <xf numFmtId="0" fontId="10" fillId="2" borderId="0" xfId="1" applyFont="1" applyFill="1"/>
    <xf numFmtId="0" fontId="11" fillId="2" borderId="24" xfId="1" applyFont="1" applyFill="1" applyBorder="1" applyAlignment="1">
      <alignment horizontal="center"/>
    </xf>
    <xf numFmtId="164" fontId="11" fillId="2" borderId="22" xfId="1" applyNumberFormat="1" applyFont="1" applyFill="1" applyBorder="1"/>
    <xf numFmtId="10" fontId="11" fillId="2" borderId="22" xfId="1" applyNumberFormat="1" applyFont="1" applyFill="1" applyBorder="1"/>
    <xf numFmtId="0" fontId="11" fillId="2" borderId="43" xfId="1" applyFont="1" applyFill="1" applyBorder="1" applyAlignment="1">
      <alignment horizontal="center"/>
    </xf>
    <xf numFmtId="164" fontId="11" fillId="2" borderId="44" xfId="1" applyNumberFormat="1" applyFont="1" applyFill="1" applyBorder="1"/>
    <xf numFmtId="10" fontId="11" fillId="2" borderId="44" xfId="1" applyNumberFormat="1" applyFont="1" applyFill="1" applyBorder="1"/>
    <xf numFmtId="0" fontId="11" fillId="2" borderId="29" xfId="1" applyFont="1" applyFill="1" applyBorder="1" applyAlignment="1">
      <alignment horizontal="center"/>
    </xf>
    <xf numFmtId="164" fontId="11" fillId="2" borderId="28" xfId="1" applyNumberFormat="1" applyFont="1" applyFill="1" applyBorder="1"/>
    <xf numFmtId="10" fontId="11" fillId="2" borderId="28" xfId="1" applyNumberFormat="1" applyFont="1" applyFill="1" applyBorder="1"/>
    <xf numFmtId="0" fontId="10" fillId="2" borderId="35" xfId="1" applyFont="1" applyFill="1" applyBorder="1" applyAlignment="1">
      <alignment horizontal="left"/>
    </xf>
    <xf numFmtId="0" fontId="11" fillId="3" borderId="11" xfId="1" applyFont="1" applyFill="1" applyBorder="1" applyAlignment="1">
      <alignment horizontal="left"/>
    </xf>
    <xf numFmtId="164" fontId="11" fillId="3" borderId="11" xfId="1" applyNumberFormat="1" applyFont="1" applyFill="1" applyBorder="1" applyAlignment="1"/>
    <xf numFmtId="164" fontId="11" fillId="2" borderId="38" xfId="1" applyNumberFormat="1" applyFont="1" applyFill="1" applyBorder="1" applyAlignment="1"/>
    <xf numFmtId="0" fontId="11" fillId="2" borderId="0" xfId="1" applyNumberFormat="1" applyFont="1" applyFill="1" applyBorder="1" applyAlignment="1"/>
    <xf numFmtId="44" fontId="11" fillId="3" borderId="11" xfId="1" applyNumberFormat="1" applyFont="1" applyFill="1" applyBorder="1" applyAlignment="1"/>
    <xf numFmtId="0" fontId="8" fillId="2" borderId="0" xfId="1" applyNumberFormat="1" applyFont="1" applyFill="1" applyBorder="1" applyAlignment="1"/>
    <xf numFmtId="0" fontId="11" fillId="2" borderId="38" xfId="1" applyFont="1" applyFill="1" applyBorder="1" applyAlignment="1"/>
    <xf numFmtId="0" fontId="11" fillId="3" borderId="11" xfId="1" applyFont="1" applyFill="1" applyBorder="1" applyAlignment="1"/>
    <xf numFmtId="0" fontId="9" fillId="2" borderId="0" xfId="1" applyNumberFormat="1" applyFont="1" applyFill="1" applyBorder="1"/>
    <xf numFmtId="2" fontId="11" fillId="3" borderId="11" xfId="1" applyNumberFormat="1" applyFont="1" applyFill="1" applyBorder="1" applyAlignment="1"/>
    <xf numFmtId="2" fontId="11" fillId="2" borderId="38" xfId="1" applyNumberFormat="1" applyFont="1" applyFill="1" applyBorder="1" applyAlignment="1"/>
    <xf numFmtId="0" fontId="11" fillId="2" borderId="0" xfId="1" applyFont="1" applyFill="1" applyBorder="1" applyAlignment="1"/>
    <xf numFmtId="0" fontId="11" fillId="2" borderId="39" xfId="1" applyFont="1" applyFill="1" applyBorder="1" applyAlignment="1"/>
    <xf numFmtId="0" fontId="11" fillId="3" borderId="19" xfId="1" applyFont="1" applyFill="1" applyBorder="1" applyAlignment="1"/>
    <xf numFmtId="0" fontId="11" fillId="2" borderId="0" xfId="1" applyFont="1" applyFill="1" applyAlignment="1"/>
    <xf numFmtId="0" fontId="11" fillId="2" borderId="0" xfId="1" applyNumberFormat="1" applyFont="1" applyFill="1" applyAlignment="1"/>
    <xf numFmtId="0" fontId="2" fillId="2" borderId="35" xfId="1" applyFont="1" applyFill="1" applyBorder="1" applyAlignment="1">
      <alignment horizontal="left"/>
    </xf>
    <xf numFmtId="0" fontId="11" fillId="3" borderId="11" xfId="1" applyFont="1" applyFill="1" applyBorder="1"/>
    <xf numFmtId="0" fontId="9" fillId="2" borderId="0" xfId="1" applyFont="1" applyFill="1" applyBorder="1"/>
    <xf numFmtId="164" fontId="11" fillId="3" borderId="11" xfId="1" applyNumberFormat="1" applyFont="1" applyFill="1" applyBorder="1"/>
    <xf numFmtId="164" fontId="11" fillId="2" borderId="38" xfId="1" applyNumberFormat="1" applyFont="1" applyFill="1" applyBorder="1"/>
    <xf numFmtId="0" fontId="11" fillId="2" borderId="0" xfId="1" applyNumberFormat="1" applyFont="1" applyFill="1" applyBorder="1"/>
    <xf numFmtId="44" fontId="11" fillId="3" borderId="11" xfId="1" applyNumberFormat="1" applyFont="1" applyFill="1" applyBorder="1"/>
    <xf numFmtId="0" fontId="11" fillId="2" borderId="38" xfId="1" applyFont="1" applyFill="1" applyBorder="1"/>
    <xf numFmtId="2" fontId="11" fillId="3" borderId="11" xfId="1" applyNumberFormat="1" applyFont="1" applyFill="1" applyBorder="1"/>
    <xf numFmtId="2" fontId="11" fillId="2" borderId="38" xfId="1" applyNumberFormat="1" applyFont="1" applyFill="1" applyBorder="1"/>
    <xf numFmtId="164" fontId="11" fillId="3" borderId="11" xfId="1" applyNumberFormat="1" applyFont="1" applyFill="1" applyBorder="1" applyAlignment="1">
      <alignment horizontal="right"/>
    </xf>
    <xf numFmtId="0" fontId="11" fillId="3" borderId="12" xfId="1" applyFont="1" applyFill="1" applyBorder="1"/>
    <xf numFmtId="0" fontId="11" fillId="2" borderId="0" xfId="1" applyNumberFormat="1" applyFont="1" applyFill="1"/>
    <xf numFmtId="0" fontId="11" fillId="2" borderId="0" xfId="1" applyFont="1" applyFill="1" applyBorder="1"/>
    <xf numFmtId="0" fontId="11" fillId="2" borderId="39" xfId="1" applyFont="1" applyFill="1" applyBorder="1"/>
    <xf numFmtId="0" fontId="9" fillId="2" borderId="0" xfId="1" applyNumberFormat="1" applyFont="1" applyFill="1"/>
    <xf numFmtId="164" fontId="11" fillId="2" borderId="0" xfId="1" applyNumberFormat="1" applyFont="1" applyFill="1" applyBorder="1"/>
    <xf numFmtId="164" fontId="11" fillId="2" borderId="39" xfId="1" applyNumberFormat="1" applyFont="1" applyFill="1" applyBorder="1"/>
    <xf numFmtId="0" fontId="11" fillId="3" borderId="7" xfId="1" applyFont="1" applyFill="1" applyBorder="1"/>
    <xf numFmtId="0" fontId="0" fillId="2" borderId="0" xfId="0" applyFont="1" applyFill="1"/>
    <xf numFmtId="0" fontId="0" fillId="0" borderId="0" xfId="0" applyFont="1"/>
    <xf numFmtId="44" fontId="0" fillId="0" borderId="28" xfId="0" applyNumberFormat="1" applyFont="1" applyBorder="1" applyProtection="1">
      <protection locked="0"/>
    </xf>
    <xf numFmtId="44" fontId="0" fillId="0" borderId="6" xfId="0" applyNumberFormat="1" applyFont="1" applyBorder="1" applyProtection="1">
      <protection locked="0"/>
    </xf>
    <xf numFmtId="44" fontId="0" fillId="0" borderId="29" xfId="0" applyNumberFormat="1" applyFont="1" applyBorder="1" applyProtection="1">
      <protection locked="0"/>
    </xf>
    <xf numFmtId="44" fontId="0" fillId="3" borderId="30" xfId="0" applyNumberFormat="1" applyFont="1" applyFill="1" applyBorder="1"/>
    <xf numFmtId="44" fontId="0" fillId="0" borderId="4" xfId="0" applyNumberFormat="1" applyFont="1" applyBorder="1" applyProtection="1">
      <protection locked="0"/>
    </xf>
    <xf numFmtId="44" fontId="0" fillId="0" borderId="1" xfId="0" applyNumberFormat="1" applyFont="1" applyBorder="1" applyProtection="1">
      <protection locked="0"/>
    </xf>
    <xf numFmtId="44" fontId="0" fillId="0" borderId="2" xfId="0" applyNumberFormat="1" applyFont="1" applyBorder="1" applyProtection="1">
      <protection locked="0"/>
    </xf>
    <xf numFmtId="44" fontId="0" fillId="3" borderId="25" xfId="0" applyNumberFormat="1" applyFont="1" applyFill="1" applyBorder="1"/>
    <xf numFmtId="44" fontId="0" fillId="0" borderId="22" xfId="0" applyNumberFormat="1" applyFont="1" applyBorder="1" applyProtection="1">
      <protection locked="0"/>
    </xf>
    <xf numFmtId="44" fontId="0" fillId="0" borderId="23" xfId="0" applyNumberFormat="1" applyFont="1" applyBorder="1" applyProtection="1">
      <protection locked="0"/>
    </xf>
    <xf numFmtId="44" fontId="0" fillId="0" borderId="24" xfId="0" applyNumberFormat="1" applyFont="1" applyBorder="1" applyProtection="1">
      <protection locked="0"/>
    </xf>
    <xf numFmtId="44" fontId="0" fillId="3" borderId="7" xfId="0" applyNumberFormat="1" applyFont="1" applyFill="1" applyBorder="1"/>
    <xf numFmtId="44" fontId="0" fillId="3" borderId="5" xfId="0" applyNumberFormat="1" applyFont="1" applyFill="1" applyBorder="1"/>
    <xf numFmtId="44" fontId="0" fillId="3" borderId="26" xfId="0" applyNumberFormat="1" applyFont="1" applyFill="1" applyBorder="1"/>
    <xf numFmtId="0" fontId="10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52" xfId="0" applyFont="1" applyFill="1" applyBorder="1"/>
    <xf numFmtId="0" fontId="0" fillId="2" borderId="52" xfId="0" applyFill="1" applyBorder="1"/>
    <xf numFmtId="0" fontId="0" fillId="2" borderId="52" xfId="0" applyFont="1" applyFill="1" applyBorder="1"/>
    <xf numFmtId="0" fontId="0" fillId="2" borderId="0" xfId="0" applyFont="1" applyFill="1" applyBorder="1"/>
    <xf numFmtId="0" fontId="12" fillId="2" borderId="0" xfId="0" applyFont="1" applyFill="1" applyAlignment="1">
      <alignment vertical="center"/>
    </xf>
    <xf numFmtId="0" fontId="12" fillId="4" borderId="5" xfId="0" applyFont="1" applyFill="1" applyBorder="1" applyAlignment="1" applyProtection="1">
      <alignment vertical="center" wrapText="1"/>
      <protection locked="0"/>
    </xf>
    <xf numFmtId="0" fontId="12" fillId="4" borderId="20" xfId="0" applyFont="1" applyFill="1" applyBorder="1" applyAlignment="1" applyProtection="1">
      <alignment vertical="center" wrapText="1"/>
      <protection locked="0"/>
    </xf>
    <xf numFmtId="0" fontId="12" fillId="4" borderId="31" xfId="0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10" fillId="4" borderId="27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8" fontId="0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/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1" applyFont="1" applyFill="1"/>
    <xf numFmtId="0" fontId="15" fillId="2" borderId="0" xfId="1" applyFont="1" applyFill="1"/>
    <xf numFmtId="0" fontId="5" fillId="2" borderId="0" xfId="1" applyFont="1" applyFill="1" applyBorder="1" applyAlignment="1" applyProtection="1">
      <alignment horizontal="left" vertical="top"/>
    </xf>
    <xf numFmtId="0" fontId="10" fillId="2" borderId="0" xfId="1" applyFont="1" applyFill="1" applyBorder="1" applyAlignment="1" applyProtection="1">
      <alignment horizontal="left" vertical="top"/>
    </xf>
    <xf numFmtId="0" fontId="10" fillId="0" borderId="0" xfId="0" applyFont="1"/>
    <xf numFmtId="0" fontId="2" fillId="2" borderId="0" xfId="0" applyFont="1" applyFill="1" applyBorder="1"/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/>
    <xf numFmtId="0" fontId="0" fillId="2" borderId="32" xfId="0" applyFont="1" applyFill="1" applyBorder="1"/>
    <xf numFmtId="8" fontId="0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0" fillId="0" borderId="0" xfId="0" applyBorder="1"/>
    <xf numFmtId="164" fontId="0" fillId="0" borderId="13" xfId="0" applyNumberFormat="1" applyBorder="1" applyAlignment="1" applyProtection="1">
      <alignment wrapText="1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44" fontId="2" fillId="3" borderId="5" xfId="0" applyNumberFormat="1" applyFont="1" applyFill="1" applyBorder="1" applyProtection="1"/>
    <xf numFmtId="164" fontId="0" fillId="3" borderId="16" xfId="0" applyNumberFormat="1" applyFill="1" applyBorder="1" applyAlignment="1" applyProtection="1">
      <alignment wrapText="1"/>
      <protection locked="0"/>
    </xf>
    <xf numFmtId="164" fontId="0" fillId="3" borderId="34" xfId="0" applyNumberFormat="1" applyFill="1" applyBorder="1" applyAlignment="1" applyProtection="1">
      <alignment wrapText="1"/>
      <protection locked="0"/>
    </xf>
    <xf numFmtId="164" fontId="0" fillId="3" borderId="46" xfId="0" applyNumberFormat="1" applyFill="1" applyBorder="1" applyAlignment="1" applyProtection="1">
      <alignment wrapText="1"/>
      <protection locked="0"/>
    </xf>
    <xf numFmtId="0" fontId="0" fillId="2" borderId="0" xfId="0" applyFill="1" applyBorder="1" applyAlignment="1">
      <alignment horizontal="left" vertical="center"/>
    </xf>
    <xf numFmtId="0" fontId="5" fillId="2" borderId="0" xfId="0" applyFont="1" applyFill="1" applyAlignment="1">
      <alignment horizontal="right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13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Border="1" applyAlignment="1" applyProtection="1">
      <alignment horizontal="left"/>
      <protection locked="0"/>
    </xf>
    <xf numFmtId="0" fontId="13" fillId="2" borderId="0" xfId="1" applyFont="1" applyFill="1" applyAlignment="1">
      <alignment horizontal="center" wrapText="1"/>
    </xf>
    <xf numFmtId="0" fontId="5" fillId="2" borderId="0" xfId="1" applyFont="1" applyFill="1" applyBorder="1" applyAlignment="1" applyProtection="1">
      <alignment horizontal="right" vertical="top" wrapText="1"/>
    </xf>
    <xf numFmtId="0" fontId="10" fillId="5" borderId="19" xfId="1" applyFont="1" applyFill="1" applyBorder="1" applyAlignment="1">
      <alignment horizontal="left" vertical="center" wrapText="1"/>
    </xf>
    <xf numFmtId="0" fontId="10" fillId="5" borderId="26" xfId="1" applyFont="1" applyFill="1" applyBorder="1" applyAlignment="1">
      <alignment horizontal="left" vertical="center" wrapText="1"/>
    </xf>
    <xf numFmtId="0" fontId="10" fillId="5" borderId="14" xfId="1" applyFont="1" applyFill="1" applyBorder="1" applyAlignment="1">
      <alignment horizontal="left" vertical="center" wrapText="1"/>
    </xf>
    <xf numFmtId="0" fontId="10" fillId="5" borderId="15" xfId="1" applyFont="1" applyFill="1" applyBorder="1" applyAlignment="1">
      <alignment horizontal="left" vertical="center" wrapText="1"/>
    </xf>
    <xf numFmtId="0" fontId="9" fillId="0" borderId="47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 applyProtection="1">
      <alignment horizontal="center" vertical="center"/>
      <protection locked="0"/>
    </xf>
    <xf numFmtId="0" fontId="9" fillId="0" borderId="20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10" fillId="5" borderId="12" xfId="1" applyFont="1" applyFill="1" applyBorder="1" applyAlignment="1">
      <alignment horizontal="left" vertical="center" wrapText="1"/>
    </xf>
    <xf numFmtId="0" fontId="10" fillId="5" borderId="13" xfId="1" applyFont="1" applyFill="1" applyBorder="1" applyAlignment="1">
      <alignment horizontal="left" vertical="center" wrapText="1"/>
    </xf>
    <xf numFmtId="0" fontId="10" fillId="5" borderId="7" xfId="1" applyFont="1" applyFill="1" applyBorder="1" applyAlignment="1">
      <alignment horizontal="left" vertical="center" wrapText="1"/>
    </xf>
    <xf numFmtId="0" fontId="10" fillId="5" borderId="8" xfId="1" applyFont="1" applyFill="1" applyBorder="1" applyAlignment="1">
      <alignment horizontal="left" vertical="center" wrapText="1"/>
    </xf>
    <xf numFmtId="164" fontId="9" fillId="0" borderId="23" xfId="1" applyNumberFormat="1" applyFont="1" applyFill="1" applyBorder="1" applyAlignment="1" applyProtection="1">
      <alignment horizontal="center" vertical="center"/>
      <protection locked="0"/>
    </xf>
    <xf numFmtId="164" fontId="9" fillId="0" borderId="49" xfId="1" applyNumberFormat="1" applyFont="1" applyFill="1" applyBorder="1" applyAlignment="1" applyProtection="1">
      <alignment horizontal="center" vertical="center"/>
      <protection locked="0"/>
    </xf>
    <xf numFmtId="44" fontId="2" fillId="3" borderId="8" xfId="1" applyNumberFormat="1" applyFont="1" applyFill="1" applyBorder="1" applyAlignment="1">
      <alignment horizontal="right" vertical="center"/>
    </xf>
    <xf numFmtId="44" fontId="2" fillId="3" borderId="9" xfId="1" applyNumberFormat="1" applyFont="1" applyFill="1" applyBorder="1" applyAlignment="1">
      <alignment horizontal="right" vertical="center"/>
    </xf>
    <xf numFmtId="0" fontId="10" fillId="5" borderId="1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34" xfId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34" xfId="1" applyNumberFormat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10" fillId="5" borderId="48" xfId="1" applyFont="1" applyFill="1" applyBorder="1" applyAlignment="1">
      <alignment horizontal="left" vertical="center" wrapText="1"/>
    </xf>
    <xf numFmtId="0" fontId="10" fillId="5" borderId="23" xfId="1" applyFont="1" applyFill="1" applyBorder="1" applyAlignment="1">
      <alignment horizontal="left" vertical="center" wrapText="1"/>
    </xf>
    <xf numFmtId="0" fontId="8" fillId="2" borderId="24" xfId="1" applyFont="1" applyFill="1" applyBorder="1" applyAlignment="1">
      <alignment horizontal="left"/>
    </xf>
    <xf numFmtId="0" fontId="8" fillId="2" borderId="22" xfId="1" applyFont="1" applyFill="1" applyBorder="1" applyAlignment="1">
      <alignment horizontal="left"/>
    </xf>
    <xf numFmtId="44" fontId="2" fillId="3" borderId="8" xfId="1" applyNumberFormat="1" applyFont="1" applyFill="1" applyBorder="1" applyAlignment="1">
      <alignment horizontal="center" vertical="center"/>
    </xf>
    <xf numFmtId="44" fontId="2" fillId="3" borderId="9" xfId="1" applyNumberFormat="1" applyFont="1" applyFill="1" applyBorder="1" applyAlignment="1">
      <alignment horizontal="center" vertical="center"/>
    </xf>
    <xf numFmtId="164" fontId="9" fillId="0" borderId="13" xfId="1" applyNumberFormat="1" applyFont="1" applyFill="1" applyBorder="1" applyAlignment="1" applyProtection="1">
      <alignment horizontal="center" vertical="center"/>
      <protection locked="0"/>
    </xf>
    <xf numFmtId="164" fontId="9" fillId="0" borderId="46" xfId="1" applyNumberFormat="1" applyFont="1" applyFill="1" applyBorder="1" applyAlignment="1" applyProtection="1">
      <alignment horizontal="center" vertical="center"/>
      <protection locked="0"/>
    </xf>
    <xf numFmtId="44" fontId="2" fillId="3" borderId="17" xfId="1" applyNumberFormat="1" applyFont="1" applyFill="1" applyBorder="1" applyAlignment="1">
      <alignment horizontal="center" vertical="center"/>
    </xf>
    <xf numFmtId="44" fontId="2" fillId="3" borderId="18" xfId="1" applyNumberFormat="1" applyFont="1" applyFill="1" applyBorder="1" applyAlignment="1">
      <alignment horizontal="center" vertical="center"/>
    </xf>
    <xf numFmtId="0" fontId="10" fillId="5" borderId="50" xfId="1" applyFont="1" applyFill="1" applyBorder="1" applyAlignment="1">
      <alignment horizontal="left" vertical="center" wrapText="1"/>
    </xf>
    <xf numFmtId="0" fontId="10" fillId="5" borderId="17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/>
    </xf>
    <xf numFmtId="0" fontId="11" fillId="3" borderId="34" xfId="1" applyFont="1" applyFill="1" applyBorder="1" applyAlignment="1">
      <alignment horizontal="left"/>
    </xf>
    <xf numFmtId="44" fontId="11" fillId="3" borderId="1" xfId="1" applyNumberFormat="1" applyFont="1" applyFill="1" applyBorder="1" applyAlignment="1">
      <alignment horizontal="right"/>
    </xf>
    <xf numFmtId="44" fontId="11" fillId="3" borderId="34" xfId="1" applyNumberFormat="1" applyFont="1" applyFill="1" applyBorder="1" applyAlignment="1">
      <alignment horizontal="right"/>
    </xf>
    <xf numFmtId="44" fontId="8" fillId="3" borderId="1" xfId="1" applyNumberFormat="1" applyFont="1" applyFill="1" applyBorder="1" applyAlignment="1">
      <alignment horizontal="center"/>
    </xf>
    <xf numFmtId="44" fontId="8" fillId="3" borderId="34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39" xfId="1" applyFont="1" applyFill="1" applyBorder="1" applyAlignment="1">
      <alignment horizontal="center"/>
    </xf>
    <xf numFmtId="44" fontId="11" fillId="2" borderId="0" xfId="1" applyNumberFormat="1" applyFont="1" applyFill="1" applyBorder="1" applyAlignment="1">
      <alignment horizontal="center"/>
    </xf>
    <xf numFmtId="44" fontId="11" fillId="2" borderId="39" xfId="1" applyNumberFormat="1" applyFont="1" applyFill="1" applyBorder="1" applyAlignment="1">
      <alignment horizontal="center"/>
    </xf>
    <xf numFmtId="44" fontId="8" fillId="3" borderId="8" xfId="1" applyNumberFormat="1" applyFont="1" applyFill="1" applyBorder="1" applyAlignment="1">
      <alignment horizontal="center"/>
    </xf>
    <xf numFmtId="44" fontId="8" fillId="3" borderId="9" xfId="1" applyNumberFormat="1" applyFont="1" applyFill="1" applyBorder="1" applyAlignment="1">
      <alignment horizontal="center"/>
    </xf>
    <xf numFmtId="44" fontId="11" fillId="3" borderId="1" xfId="1" applyNumberFormat="1" applyFont="1" applyFill="1" applyBorder="1" applyAlignment="1">
      <alignment horizontal="center"/>
    </xf>
    <xf numFmtId="44" fontId="11" fillId="3" borderId="34" xfId="1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right"/>
    </xf>
    <xf numFmtId="164" fontId="11" fillId="3" borderId="34" xfId="1" applyNumberFormat="1" applyFont="1" applyFill="1" applyBorder="1" applyAlignment="1">
      <alignment horizontal="right"/>
    </xf>
    <xf numFmtId="164" fontId="8" fillId="3" borderId="1" xfId="1" applyNumberFormat="1" applyFont="1" applyFill="1" applyBorder="1" applyAlignment="1">
      <alignment horizontal="right"/>
    </xf>
    <xf numFmtId="164" fontId="8" fillId="3" borderId="34" xfId="1" applyNumberFormat="1" applyFont="1" applyFill="1" applyBorder="1" applyAlignment="1">
      <alignment horizontal="right"/>
    </xf>
    <xf numFmtId="0" fontId="2" fillId="2" borderId="45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164" fontId="11" fillId="2" borderId="39" xfId="1" applyNumberFormat="1" applyFont="1" applyFill="1" applyBorder="1" applyAlignment="1">
      <alignment horizontal="center"/>
    </xf>
    <xf numFmtId="44" fontId="8" fillId="3" borderId="31" xfId="1" applyNumberFormat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10" fillId="2" borderId="35" xfId="1" applyFont="1" applyFill="1" applyBorder="1" applyAlignment="1" applyProtection="1">
      <alignment horizontal="left" vertical="top" wrapText="1"/>
      <protection locked="0"/>
    </xf>
    <xf numFmtId="0" fontId="10" fillId="2" borderId="36" xfId="1" applyFont="1" applyFill="1" applyBorder="1" applyAlignment="1" applyProtection="1">
      <alignment horizontal="left" vertical="top" wrapText="1"/>
      <protection locked="0"/>
    </xf>
    <xf numFmtId="0" fontId="10" fillId="2" borderId="37" xfId="1" applyFont="1" applyFill="1" applyBorder="1" applyAlignment="1" applyProtection="1">
      <alignment horizontal="left" vertical="top" wrapText="1"/>
      <protection locked="0"/>
    </xf>
    <xf numFmtId="0" fontId="10" fillId="2" borderId="38" xfId="1" applyFont="1" applyFill="1" applyBorder="1" applyAlignment="1" applyProtection="1">
      <alignment horizontal="left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  <protection locked="0"/>
    </xf>
    <xf numFmtId="0" fontId="10" fillId="2" borderId="39" xfId="1" applyFont="1" applyFill="1" applyBorder="1" applyAlignment="1" applyProtection="1">
      <alignment horizontal="left" vertical="top" wrapText="1"/>
      <protection locked="0"/>
    </xf>
    <xf numFmtId="0" fontId="10" fillId="2" borderId="40" xfId="1" applyFont="1" applyFill="1" applyBorder="1" applyAlignment="1" applyProtection="1">
      <alignment horizontal="left" vertical="top" wrapText="1"/>
      <protection locked="0"/>
    </xf>
    <xf numFmtId="0" fontId="10" fillId="2" borderId="41" xfId="1" applyFont="1" applyFill="1" applyBorder="1" applyAlignment="1" applyProtection="1">
      <alignment horizontal="left" vertical="top" wrapText="1"/>
      <protection locked="0"/>
    </xf>
    <xf numFmtId="0" fontId="10" fillId="2" borderId="42" xfId="1" applyFont="1" applyFill="1" applyBorder="1" applyAlignment="1" applyProtection="1">
      <alignment horizontal="left" vertical="top" wrapText="1"/>
      <protection locked="0"/>
    </xf>
    <xf numFmtId="44" fontId="8" fillId="3" borderId="1" xfId="1" applyNumberFormat="1" applyFont="1" applyFill="1" applyBorder="1" applyAlignment="1">
      <alignment horizontal="right"/>
    </xf>
    <xf numFmtId="44" fontId="8" fillId="3" borderId="34" xfId="1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center"/>
    </xf>
    <xf numFmtId="0" fontId="11" fillId="3" borderId="34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/>
    </xf>
    <xf numFmtId="0" fontId="11" fillId="2" borderId="39" xfId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164" fontId="11" fillId="2" borderId="39" xfId="1" applyNumberFormat="1" applyFont="1" applyFill="1" applyBorder="1" applyAlignment="1">
      <alignment horizontal="right"/>
    </xf>
    <xf numFmtId="0" fontId="11" fillId="2" borderId="0" xfId="1" applyFont="1" applyFill="1" applyBorder="1" applyAlignment="1">
      <alignment horizontal="left" vertical="top" wrapText="1"/>
    </xf>
    <xf numFmtId="0" fontId="10" fillId="2" borderId="45" xfId="1" applyFont="1" applyFill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44" fontId="8" fillId="3" borderId="13" xfId="1" applyNumberFormat="1" applyFont="1" applyFill="1" applyBorder="1" applyAlignment="1">
      <alignment horizontal="left"/>
    </xf>
    <xf numFmtId="44" fontId="8" fillId="3" borderId="46" xfId="1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706756</xdr:colOff>
      <xdr:row>53</xdr:row>
      <xdr:rowOff>171926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894195" cy="986456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55</xdr:row>
      <xdr:rowOff>0</xdr:rowOff>
    </xdr:from>
    <xdr:to>
      <xdr:col>7</xdr:col>
      <xdr:colOff>706756</xdr:colOff>
      <xdr:row>108</xdr:row>
      <xdr:rowOff>171926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058400"/>
          <a:ext cx="6894195" cy="986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144"/>
  <sheetViews>
    <sheetView tabSelected="1" view="pageLayout" zoomScale="85" zoomScaleNormal="85" zoomScalePageLayoutView="85" workbookViewId="0">
      <selection activeCell="D15" sqref="D15:D19"/>
    </sheetView>
  </sheetViews>
  <sheetFormatPr baseColWidth="10" defaultColWidth="9.140625" defaultRowHeight="15" x14ac:dyDescent="0.25"/>
  <cols>
    <col min="1" max="1" width="8.42578125" customWidth="1"/>
    <col min="2" max="2" width="21.140625" customWidth="1"/>
    <col min="3" max="3" width="24" customWidth="1"/>
    <col min="4" max="4" width="27.7109375" customWidth="1"/>
    <col min="5" max="5" width="20.7109375" customWidth="1"/>
    <col min="6" max="6" width="19.42578125" customWidth="1"/>
    <col min="7" max="7" width="10.5703125" customWidth="1"/>
    <col min="8" max="8" width="23.7109375" customWidth="1"/>
    <col min="9" max="9" width="13" customWidth="1"/>
    <col min="10" max="10" width="11.28515625" customWidth="1"/>
    <col min="11" max="11" width="12" customWidth="1"/>
  </cols>
  <sheetData>
    <row r="1" spans="1:15" ht="21" customHeight="1" x14ac:dyDescent="0.3">
      <c r="A1" s="158" t="s">
        <v>98</v>
      </c>
      <c r="B1" s="159"/>
      <c r="C1" s="159"/>
      <c r="D1" s="159"/>
      <c r="E1" s="159"/>
      <c r="F1" s="159"/>
      <c r="G1" s="159"/>
      <c r="H1" s="160"/>
      <c r="I1" s="143"/>
      <c r="J1" s="143"/>
      <c r="K1" s="143"/>
      <c r="L1" s="143"/>
      <c r="M1" s="143"/>
      <c r="N1" s="143"/>
      <c r="O1" s="143"/>
    </row>
    <row r="2" spans="1:15" ht="27.75" customHeight="1" x14ac:dyDescent="0.25">
      <c r="A2" s="140"/>
      <c r="B2" s="140"/>
      <c r="C2" s="140"/>
      <c r="D2" s="1"/>
      <c r="E2" s="1"/>
      <c r="F2" s="164"/>
      <c r="G2" s="164"/>
      <c r="H2" s="164"/>
      <c r="I2" s="143"/>
      <c r="J2" s="143"/>
      <c r="K2" s="143"/>
      <c r="L2" s="143"/>
      <c r="M2" s="143"/>
      <c r="N2" s="143"/>
      <c r="O2" s="143"/>
    </row>
    <row r="3" spans="1:15" ht="15.75" customHeight="1" x14ac:dyDescent="0.25">
      <c r="A3" s="161" t="s">
        <v>73</v>
      </c>
      <c r="B3" s="161"/>
      <c r="C3" s="165"/>
      <c r="D3" s="166"/>
      <c r="E3" s="127"/>
      <c r="F3" s="113" t="s">
        <v>83</v>
      </c>
      <c r="G3" s="114"/>
      <c r="H3" s="114"/>
      <c r="I3" s="143"/>
      <c r="J3" s="143"/>
      <c r="K3" s="143"/>
      <c r="L3" s="143"/>
      <c r="M3" s="143"/>
      <c r="N3" s="143"/>
      <c r="O3" s="143"/>
    </row>
    <row r="4" spans="1:15" ht="2.1" customHeight="1" x14ac:dyDescent="0.25">
      <c r="A4" s="141"/>
      <c r="B4" s="141"/>
      <c r="C4" s="145"/>
      <c r="D4" s="151"/>
      <c r="E4" s="127"/>
      <c r="F4" s="14"/>
      <c r="G4" s="1"/>
      <c r="H4" s="1"/>
      <c r="I4" s="143"/>
      <c r="J4" s="143"/>
      <c r="K4" s="143"/>
      <c r="L4" s="143"/>
      <c r="M4" s="143"/>
      <c r="N4" s="143"/>
      <c r="O4" s="143"/>
    </row>
    <row r="5" spans="1:15" ht="17.100000000000001" customHeight="1" x14ac:dyDescent="0.25">
      <c r="A5" s="162" t="s">
        <v>1</v>
      </c>
      <c r="B5" s="162"/>
      <c r="C5" s="165"/>
      <c r="D5" s="166"/>
      <c r="E5" s="127"/>
      <c r="F5" s="163"/>
      <c r="G5" s="163"/>
      <c r="H5" s="163"/>
      <c r="I5" s="143"/>
      <c r="J5" s="143"/>
      <c r="K5" s="143"/>
      <c r="L5" s="143"/>
      <c r="M5" s="143"/>
      <c r="N5" s="143"/>
      <c r="O5" s="143"/>
    </row>
    <row r="6" spans="1:15" ht="2.1" customHeight="1" x14ac:dyDescent="0.25">
      <c r="A6" s="142"/>
      <c r="B6" s="142"/>
      <c r="C6" s="146"/>
      <c r="D6" s="151"/>
      <c r="E6" s="127"/>
      <c r="F6" s="14"/>
      <c r="G6" s="1"/>
      <c r="H6" s="1"/>
      <c r="I6" s="143"/>
      <c r="J6" s="143"/>
      <c r="K6" s="143"/>
      <c r="L6" s="143"/>
      <c r="M6" s="143"/>
      <c r="N6" s="143"/>
      <c r="O6" s="143"/>
    </row>
    <row r="7" spans="1:15" ht="17.100000000000001" customHeight="1" x14ac:dyDescent="0.25">
      <c r="A7" s="162" t="s">
        <v>2</v>
      </c>
      <c r="B7" s="162"/>
      <c r="C7" s="165"/>
      <c r="D7" s="166"/>
      <c r="E7" s="127"/>
      <c r="F7" s="113" t="s">
        <v>84</v>
      </c>
      <c r="G7" s="114"/>
      <c r="H7" s="114"/>
      <c r="I7" s="143"/>
      <c r="J7" s="143"/>
      <c r="K7" s="143"/>
      <c r="L7" s="143"/>
      <c r="M7" s="143"/>
      <c r="N7" s="143"/>
      <c r="O7" s="143"/>
    </row>
    <row r="8" spans="1:15" ht="2.1" customHeight="1" x14ac:dyDescent="0.25">
      <c r="A8" s="142"/>
      <c r="B8" s="142"/>
      <c r="C8" s="146"/>
      <c r="D8" s="151"/>
      <c r="E8" s="127"/>
      <c r="F8" s="14"/>
      <c r="G8" s="1"/>
      <c r="H8" s="1"/>
      <c r="I8" s="143"/>
      <c r="J8" s="143"/>
      <c r="K8" s="143"/>
      <c r="L8" s="143"/>
      <c r="M8" s="143"/>
      <c r="N8" s="143"/>
      <c r="O8" s="143"/>
    </row>
    <row r="9" spans="1:15" ht="17.100000000000001" customHeight="1" x14ac:dyDescent="0.25">
      <c r="A9" s="162" t="s">
        <v>3</v>
      </c>
      <c r="B9" s="162"/>
      <c r="C9" s="165"/>
      <c r="D9" s="166"/>
      <c r="E9" s="127"/>
      <c r="F9" s="1"/>
      <c r="G9" s="1"/>
      <c r="H9" s="1"/>
      <c r="I9" s="143"/>
      <c r="J9" s="143"/>
      <c r="K9" s="143"/>
      <c r="L9" s="143"/>
      <c r="M9" s="143"/>
      <c r="N9" s="143"/>
      <c r="O9" s="143"/>
    </row>
    <row r="10" spans="1:15" ht="2.1" customHeight="1" thickBot="1" x14ac:dyDescent="0.3">
      <c r="A10" s="13"/>
      <c r="B10" s="13"/>
      <c r="C10" s="13"/>
      <c r="D10" s="14"/>
      <c r="E10" s="127"/>
      <c r="F10" s="14"/>
      <c r="G10" s="1"/>
      <c r="H10" s="1"/>
      <c r="I10" s="143"/>
      <c r="J10" s="143"/>
      <c r="K10" s="143"/>
      <c r="L10" s="143"/>
      <c r="M10" s="143"/>
      <c r="N10" s="143"/>
      <c r="O10" s="143"/>
    </row>
    <row r="11" spans="1:15" ht="17.100000000000001" customHeight="1" thickBot="1" x14ac:dyDescent="0.3">
      <c r="A11" s="11"/>
      <c r="B11" s="11"/>
      <c r="C11" s="127"/>
      <c r="D11" s="127"/>
      <c r="E11" s="127"/>
      <c r="F11" s="156" t="s">
        <v>9</v>
      </c>
      <c r="G11" s="157"/>
      <c r="H11" s="147">
        <f>SUM(H14:H105)</f>
        <v>0</v>
      </c>
      <c r="I11" s="143"/>
      <c r="J11" s="143"/>
      <c r="K11" s="143"/>
      <c r="L11" s="143"/>
      <c r="M11" s="143"/>
      <c r="N11" s="143"/>
      <c r="O11" s="143"/>
    </row>
    <row r="12" spans="1:15" ht="15.75" thickBot="1" x14ac:dyDescent="0.3">
      <c r="A12" s="1"/>
      <c r="B12" s="1"/>
      <c r="C12" s="1"/>
      <c r="D12" s="1"/>
      <c r="E12" s="1"/>
      <c r="F12" s="1"/>
      <c r="G12" s="1"/>
      <c r="H12" s="1"/>
      <c r="I12" s="143"/>
      <c r="J12" s="143"/>
      <c r="K12" s="143"/>
      <c r="L12" s="143"/>
      <c r="M12" s="143"/>
      <c r="N12" s="143"/>
      <c r="O12" s="143"/>
    </row>
    <row r="13" spans="1:15" ht="105" customHeight="1" thickBot="1" x14ac:dyDescent="0.3">
      <c r="A13" s="153" t="s">
        <v>41</v>
      </c>
      <c r="B13" s="154" t="s">
        <v>0</v>
      </c>
      <c r="C13" s="154" t="s">
        <v>42</v>
      </c>
      <c r="D13" s="154" t="s">
        <v>99</v>
      </c>
      <c r="E13" s="154" t="s">
        <v>48</v>
      </c>
      <c r="F13" s="154" t="s">
        <v>49</v>
      </c>
      <c r="G13" s="154" t="s">
        <v>100</v>
      </c>
      <c r="H13" s="155" t="s">
        <v>108</v>
      </c>
      <c r="I13" s="143"/>
      <c r="J13" s="143"/>
      <c r="K13" s="143"/>
      <c r="L13" s="143"/>
      <c r="M13" s="143"/>
      <c r="N13" s="143"/>
      <c r="O13" s="143"/>
    </row>
    <row r="14" spans="1:15" x14ac:dyDescent="0.25">
      <c r="A14" s="15">
        <v>1</v>
      </c>
      <c r="B14" s="16"/>
      <c r="C14" s="17"/>
      <c r="D14" s="17"/>
      <c r="E14" s="18"/>
      <c r="F14" s="17"/>
      <c r="G14" s="19"/>
      <c r="H14" s="148"/>
      <c r="I14" s="143"/>
      <c r="J14" s="143"/>
      <c r="K14" s="143"/>
      <c r="L14" s="143"/>
      <c r="M14" s="143"/>
      <c r="N14" s="143"/>
      <c r="O14" s="143"/>
    </row>
    <row r="15" spans="1:15" x14ac:dyDescent="0.25">
      <c r="A15" s="20">
        <v>2</v>
      </c>
      <c r="B15" s="21"/>
      <c r="C15" s="22"/>
      <c r="D15" s="23"/>
      <c r="E15" s="24"/>
      <c r="F15" s="22"/>
      <c r="G15" s="25"/>
      <c r="H15" s="149"/>
      <c r="I15" s="143"/>
      <c r="J15" s="143"/>
      <c r="K15" s="143"/>
      <c r="L15" s="143"/>
      <c r="M15" s="143"/>
      <c r="N15" s="143"/>
      <c r="O15" s="143"/>
    </row>
    <row r="16" spans="1:15" x14ac:dyDescent="0.25">
      <c r="A16" s="20">
        <v>3</v>
      </c>
      <c r="B16" s="21"/>
      <c r="C16" s="22"/>
      <c r="D16" s="23"/>
      <c r="E16" s="24"/>
      <c r="F16" s="22"/>
      <c r="G16" s="26"/>
      <c r="H16" s="149"/>
      <c r="I16" s="143"/>
      <c r="J16" s="143"/>
      <c r="K16" s="143"/>
      <c r="L16" s="143"/>
      <c r="M16" s="143"/>
      <c r="N16" s="143"/>
      <c r="O16" s="143"/>
    </row>
    <row r="17" spans="1:15" x14ac:dyDescent="0.25">
      <c r="A17" s="20">
        <v>4</v>
      </c>
      <c r="B17" s="21"/>
      <c r="C17" s="22"/>
      <c r="D17" s="23"/>
      <c r="E17" s="24"/>
      <c r="F17" s="22"/>
      <c r="G17" s="26"/>
      <c r="H17" s="149"/>
      <c r="I17" s="143"/>
      <c r="J17" s="143"/>
      <c r="K17" s="143"/>
      <c r="L17" s="143"/>
      <c r="M17" s="143"/>
      <c r="N17" s="143"/>
      <c r="O17" s="143"/>
    </row>
    <row r="18" spans="1:15" x14ac:dyDescent="0.25">
      <c r="A18" s="20">
        <v>5</v>
      </c>
      <c r="B18" s="21"/>
      <c r="C18" s="22"/>
      <c r="D18" s="23"/>
      <c r="E18" s="24"/>
      <c r="F18" s="22"/>
      <c r="G18" s="26"/>
      <c r="H18" s="149"/>
      <c r="I18" s="143"/>
      <c r="J18" s="143"/>
      <c r="K18" s="143"/>
      <c r="L18" s="143"/>
      <c r="M18" s="143"/>
      <c r="N18" s="143"/>
      <c r="O18" s="143"/>
    </row>
    <row r="19" spans="1:15" x14ac:dyDescent="0.25">
      <c r="A19" s="20">
        <v>6</v>
      </c>
      <c r="B19" s="21"/>
      <c r="C19" s="22"/>
      <c r="D19" s="23"/>
      <c r="E19" s="24"/>
      <c r="F19" s="22"/>
      <c r="G19" s="26"/>
      <c r="H19" s="149"/>
      <c r="I19" s="143"/>
      <c r="J19" s="143"/>
      <c r="K19" s="143"/>
      <c r="L19" s="143"/>
      <c r="M19" s="143"/>
      <c r="N19" s="143"/>
      <c r="O19" s="143"/>
    </row>
    <row r="20" spans="1:15" x14ac:dyDescent="0.25">
      <c r="A20" s="20">
        <v>7</v>
      </c>
      <c r="B20" s="21"/>
      <c r="C20" s="22"/>
      <c r="D20" s="23"/>
      <c r="E20" s="24"/>
      <c r="F20" s="22"/>
      <c r="G20" s="26"/>
      <c r="H20" s="149"/>
      <c r="I20" s="143"/>
      <c r="J20" s="143"/>
      <c r="K20" s="143"/>
      <c r="L20" s="143"/>
      <c r="M20" s="143"/>
      <c r="N20" s="143"/>
      <c r="O20" s="143"/>
    </row>
    <row r="21" spans="1:15" x14ac:dyDescent="0.25">
      <c r="A21" s="20">
        <v>8</v>
      </c>
      <c r="B21" s="21"/>
      <c r="C21" s="22"/>
      <c r="D21" s="23"/>
      <c r="E21" s="24"/>
      <c r="F21" s="22"/>
      <c r="G21" s="26"/>
      <c r="H21" s="149"/>
      <c r="I21" s="143"/>
      <c r="J21" s="143"/>
      <c r="K21" s="143"/>
      <c r="L21" s="143"/>
      <c r="M21" s="143"/>
      <c r="N21" s="143"/>
      <c r="O21" s="143"/>
    </row>
    <row r="22" spans="1:15" x14ac:dyDescent="0.25">
      <c r="A22" s="20">
        <v>9</v>
      </c>
      <c r="B22" s="21"/>
      <c r="C22" s="22"/>
      <c r="D22" s="23"/>
      <c r="E22" s="24"/>
      <c r="F22" s="22"/>
      <c r="G22" s="26"/>
      <c r="H22" s="149"/>
      <c r="I22" s="143"/>
      <c r="J22" s="143"/>
      <c r="K22" s="143"/>
      <c r="L22" s="143"/>
      <c r="M22" s="143"/>
      <c r="N22" s="143"/>
      <c r="O22" s="143"/>
    </row>
    <row r="23" spans="1:15" x14ac:dyDescent="0.25">
      <c r="A23" s="20">
        <v>10</v>
      </c>
      <c r="B23" s="21"/>
      <c r="C23" s="22"/>
      <c r="D23" s="23"/>
      <c r="E23" s="24"/>
      <c r="F23" s="22"/>
      <c r="G23" s="26"/>
      <c r="H23" s="149"/>
      <c r="I23" s="143"/>
      <c r="J23" s="143"/>
      <c r="K23" s="143"/>
      <c r="L23" s="143"/>
      <c r="M23" s="143"/>
      <c r="N23" s="143"/>
      <c r="O23" s="143"/>
    </row>
    <row r="24" spans="1:15" x14ac:dyDescent="0.25">
      <c r="A24" s="20">
        <v>11</v>
      </c>
      <c r="B24" s="22"/>
      <c r="C24" s="22"/>
      <c r="D24" s="23"/>
      <c r="E24" s="24"/>
      <c r="F24" s="22"/>
      <c r="G24" s="26"/>
      <c r="H24" s="149"/>
      <c r="I24" s="143"/>
      <c r="J24" s="143"/>
      <c r="K24" s="143"/>
      <c r="L24" s="143"/>
      <c r="M24" s="143"/>
      <c r="N24" s="143"/>
      <c r="O24" s="143"/>
    </row>
    <row r="25" spans="1:15" x14ac:dyDescent="0.25">
      <c r="A25" s="20">
        <v>12</v>
      </c>
      <c r="B25" s="22"/>
      <c r="C25" s="22"/>
      <c r="D25" s="23"/>
      <c r="E25" s="24"/>
      <c r="F25" s="22"/>
      <c r="G25" s="26"/>
      <c r="H25" s="149"/>
      <c r="I25" s="143"/>
      <c r="J25" s="143"/>
      <c r="K25" s="143"/>
      <c r="L25" s="143"/>
      <c r="M25" s="143"/>
      <c r="N25" s="143"/>
      <c r="O25" s="143"/>
    </row>
    <row r="26" spans="1:15" x14ac:dyDescent="0.25">
      <c r="A26" s="20">
        <v>13</v>
      </c>
      <c r="B26" s="22"/>
      <c r="C26" s="22"/>
      <c r="D26" s="23"/>
      <c r="E26" s="24"/>
      <c r="F26" s="22"/>
      <c r="G26" s="26"/>
      <c r="H26" s="149"/>
      <c r="I26" s="143"/>
      <c r="J26" s="143"/>
      <c r="K26" s="143"/>
      <c r="L26" s="143"/>
      <c r="M26" s="143"/>
      <c r="N26" s="143"/>
      <c r="O26" s="143"/>
    </row>
    <row r="27" spans="1:15" x14ac:dyDescent="0.25">
      <c r="A27" s="20">
        <v>14</v>
      </c>
      <c r="B27" s="22"/>
      <c r="C27" s="22"/>
      <c r="D27" s="23"/>
      <c r="E27" s="24"/>
      <c r="F27" s="22"/>
      <c r="G27" s="26"/>
      <c r="H27" s="149"/>
      <c r="I27" s="143"/>
      <c r="J27" s="143"/>
      <c r="K27" s="143"/>
      <c r="L27" s="143"/>
      <c r="M27" s="143"/>
      <c r="N27" s="143"/>
      <c r="O27" s="143"/>
    </row>
    <row r="28" spans="1:15" x14ac:dyDescent="0.25">
      <c r="A28" s="20">
        <v>15</v>
      </c>
      <c r="B28" s="22"/>
      <c r="C28" s="22"/>
      <c r="D28" s="27"/>
      <c r="E28" s="24"/>
      <c r="F28" s="22"/>
      <c r="G28" s="26"/>
      <c r="H28" s="149"/>
      <c r="I28" s="143"/>
      <c r="J28" s="143"/>
      <c r="K28" s="143"/>
      <c r="L28" s="143"/>
      <c r="M28" s="143"/>
      <c r="N28" s="143"/>
      <c r="O28" s="143"/>
    </row>
    <row r="29" spans="1:15" x14ac:dyDescent="0.25">
      <c r="A29" s="20">
        <v>16</v>
      </c>
      <c r="B29" s="22"/>
      <c r="C29" s="22"/>
      <c r="D29" s="27"/>
      <c r="E29" s="24"/>
      <c r="F29" s="22"/>
      <c r="G29" s="26"/>
      <c r="H29" s="149"/>
      <c r="I29" s="143"/>
      <c r="J29" s="143"/>
      <c r="K29" s="143"/>
      <c r="L29" s="143"/>
      <c r="M29" s="143"/>
      <c r="N29" s="143"/>
      <c r="O29" s="143"/>
    </row>
    <row r="30" spans="1:15" x14ac:dyDescent="0.25">
      <c r="A30" s="20">
        <v>17</v>
      </c>
      <c r="B30" s="22"/>
      <c r="C30" s="22"/>
      <c r="D30" s="27"/>
      <c r="E30" s="24"/>
      <c r="F30" s="22"/>
      <c r="G30" s="26"/>
      <c r="H30" s="149"/>
      <c r="I30" s="143"/>
      <c r="J30" s="143"/>
      <c r="K30" s="143"/>
      <c r="L30" s="143"/>
      <c r="M30" s="143"/>
      <c r="N30" s="143"/>
      <c r="O30" s="143"/>
    </row>
    <row r="31" spans="1:15" x14ac:dyDescent="0.25">
      <c r="A31" s="20">
        <v>18</v>
      </c>
      <c r="B31" s="22"/>
      <c r="C31" s="22"/>
      <c r="D31" s="27"/>
      <c r="E31" s="24"/>
      <c r="F31" s="22"/>
      <c r="G31" s="26"/>
      <c r="H31" s="149"/>
      <c r="I31" s="143"/>
      <c r="J31" s="143"/>
      <c r="K31" s="143"/>
      <c r="L31" s="143"/>
      <c r="M31" s="143"/>
      <c r="N31" s="143"/>
      <c r="O31" s="143"/>
    </row>
    <row r="32" spans="1:15" x14ac:dyDescent="0.25">
      <c r="A32" s="20">
        <v>19</v>
      </c>
      <c r="B32" s="22"/>
      <c r="C32" s="22"/>
      <c r="D32" s="27"/>
      <c r="E32" s="24"/>
      <c r="F32" s="22"/>
      <c r="G32" s="26"/>
      <c r="H32" s="149"/>
      <c r="I32" s="143"/>
      <c r="J32" s="143"/>
      <c r="K32" s="143"/>
      <c r="L32" s="143"/>
      <c r="M32" s="143"/>
      <c r="N32" s="143"/>
      <c r="O32" s="143"/>
    </row>
    <row r="33" spans="1:15" x14ac:dyDescent="0.25">
      <c r="A33" s="20">
        <v>20</v>
      </c>
      <c r="B33" s="22"/>
      <c r="C33" s="22"/>
      <c r="D33" s="27"/>
      <c r="E33" s="24"/>
      <c r="F33" s="22"/>
      <c r="G33" s="26"/>
      <c r="H33" s="149"/>
      <c r="I33" s="143"/>
      <c r="J33" s="143"/>
      <c r="K33" s="143"/>
      <c r="L33" s="143"/>
      <c r="M33" s="143"/>
      <c r="N33" s="143"/>
      <c r="O33" s="143"/>
    </row>
    <row r="34" spans="1:15" x14ac:dyDescent="0.25">
      <c r="A34" s="20">
        <v>21</v>
      </c>
      <c r="B34" s="22"/>
      <c r="C34" s="22"/>
      <c r="D34" s="27"/>
      <c r="E34" s="24"/>
      <c r="F34" s="22"/>
      <c r="G34" s="26"/>
      <c r="H34" s="149"/>
      <c r="I34" s="143"/>
      <c r="J34" s="143"/>
      <c r="K34" s="143"/>
      <c r="L34" s="143"/>
      <c r="M34" s="143"/>
      <c r="N34" s="143"/>
      <c r="O34" s="143"/>
    </row>
    <row r="35" spans="1:15" x14ac:dyDescent="0.25">
      <c r="A35" s="20">
        <v>22</v>
      </c>
      <c r="B35" s="22"/>
      <c r="C35" s="22"/>
      <c r="D35" s="27"/>
      <c r="E35" s="24"/>
      <c r="F35" s="22"/>
      <c r="G35" s="26"/>
      <c r="H35" s="149"/>
      <c r="I35" s="143"/>
      <c r="J35" s="143"/>
      <c r="K35" s="143"/>
      <c r="L35" s="143"/>
      <c r="M35" s="143"/>
      <c r="N35" s="143"/>
      <c r="O35" s="143"/>
    </row>
    <row r="36" spans="1:15" x14ac:dyDescent="0.25">
      <c r="A36" s="20">
        <v>23</v>
      </c>
      <c r="B36" s="22"/>
      <c r="C36" s="22"/>
      <c r="D36" s="27"/>
      <c r="E36" s="24"/>
      <c r="F36" s="22"/>
      <c r="G36" s="26"/>
      <c r="H36" s="149"/>
      <c r="I36" s="143"/>
      <c r="J36" s="143"/>
      <c r="K36" s="143"/>
      <c r="L36" s="143"/>
      <c r="M36" s="143"/>
      <c r="N36" s="143"/>
      <c r="O36" s="143"/>
    </row>
    <row r="37" spans="1:15" x14ac:dyDescent="0.25">
      <c r="A37" s="20">
        <v>24</v>
      </c>
      <c r="B37" s="22"/>
      <c r="C37" s="22"/>
      <c r="D37" s="27"/>
      <c r="E37" s="24"/>
      <c r="F37" s="22"/>
      <c r="G37" s="26"/>
      <c r="H37" s="149"/>
      <c r="I37" s="143"/>
      <c r="J37" s="143"/>
      <c r="K37" s="143"/>
      <c r="L37" s="143"/>
      <c r="M37" s="143"/>
      <c r="N37" s="143"/>
      <c r="O37" s="143"/>
    </row>
    <row r="38" spans="1:15" x14ac:dyDescent="0.25">
      <c r="A38" s="20">
        <v>25</v>
      </c>
      <c r="B38" s="22"/>
      <c r="C38" s="22"/>
      <c r="D38" s="27"/>
      <c r="E38" s="24"/>
      <c r="F38" s="22"/>
      <c r="G38" s="26"/>
      <c r="H38" s="149"/>
      <c r="I38" s="143"/>
      <c r="J38" s="143"/>
      <c r="K38" s="143"/>
      <c r="L38" s="143"/>
      <c r="M38" s="143"/>
      <c r="N38" s="143"/>
      <c r="O38" s="143"/>
    </row>
    <row r="39" spans="1:15" ht="15.75" thickBot="1" x14ac:dyDescent="0.3">
      <c r="A39" s="28">
        <v>26</v>
      </c>
      <c r="B39" s="29"/>
      <c r="C39" s="29"/>
      <c r="D39" s="30"/>
      <c r="E39" s="31"/>
      <c r="F39" s="29"/>
      <c r="G39" s="144"/>
      <c r="H39" s="150"/>
      <c r="I39" s="143"/>
      <c r="J39" s="143"/>
      <c r="K39" s="143"/>
      <c r="L39" s="143"/>
      <c r="M39" s="143"/>
      <c r="N39" s="143"/>
      <c r="O39" s="143"/>
    </row>
    <row r="40" spans="1:15" x14ac:dyDescent="0.25">
      <c r="A40" s="15">
        <v>27</v>
      </c>
      <c r="B40" s="17"/>
      <c r="C40" s="17"/>
      <c r="D40" s="17"/>
      <c r="E40" s="18"/>
      <c r="F40" s="17"/>
      <c r="G40" s="19"/>
      <c r="H40" s="148"/>
      <c r="I40" s="143"/>
      <c r="J40" s="143"/>
      <c r="K40" s="143"/>
      <c r="L40" s="143"/>
      <c r="M40" s="143"/>
      <c r="N40" s="143"/>
      <c r="O40" s="143"/>
    </row>
    <row r="41" spans="1:15" x14ac:dyDescent="0.25">
      <c r="A41" s="20">
        <v>28</v>
      </c>
      <c r="B41" s="22"/>
      <c r="C41" s="22"/>
      <c r="D41" s="27"/>
      <c r="E41" s="24"/>
      <c r="F41" s="22"/>
      <c r="G41" s="26"/>
      <c r="H41" s="149"/>
      <c r="I41" s="143"/>
      <c r="J41" s="143"/>
      <c r="K41" s="143"/>
      <c r="L41" s="143"/>
      <c r="M41" s="143"/>
      <c r="N41" s="143"/>
      <c r="O41" s="143"/>
    </row>
    <row r="42" spans="1:15" x14ac:dyDescent="0.25">
      <c r="A42" s="20">
        <v>29</v>
      </c>
      <c r="B42" s="22"/>
      <c r="C42" s="22"/>
      <c r="D42" s="27"/>
      <c r="E42" s="24"/>
      <c r="F42" s="22"/>
      <c r="G42" s="26"/>
      <c r="H42" s="149"/>
      <c r="I42" s="143"/>
      <c r="J42" s="143"/>
      <c r="K42" s="143"/>
      <c r="L42" s="143"/>
      <c r="M42" s="143"/>
      <c r="N42" s="143"/>
      <c r="O42" s="143"/>
    </row>
    <row r="43" spans="1:15" x14ac:dyDescent="0.25">
      <c r="A43" s="20">
        <v>30</v>
      </c>
      <c r="B43" s="22"/>
      <c r="C43" s="22"/>
      <c r="D43" s="27"/>
      <c r="E43" s="24"/>
      <c r="F43" s="22"/>
      <c r="G43" s="26"/>
      <c r="H43" s="149"/>
      <c r="I43" s="143"/>
      <c r="J43" s="143"/>
      <c r="K43" s="143"/>
      <c r="L43" s="143"/>
      <c r="M43" s="143"/>
      <c r="N43" s="143"/>
      <c r="O43" s="143"/>
    </row>
    <row r="44" spans="1:15" x14ac:dyDescent="0.25">
      <c r="A44" s="20">
        <v>31</v>
      </c>
      <c r="B44" s="22"/>
      <c r="C44" s="22"/>
      <c r="D44" s="27"/>
      <c r="E44" s="24"/>
      <c r="F44" s="22"/>
      <c r="G44" s="26"/>
      <c r="H44" s="149"/>
      <c r="I44" s="143"/>
      <c r="J44" s="143"/>
      <c r="K44" s="143"/>
      <c r="L44" s="143"/>
      <c r="M44" s="143"/>
      <c r="N44" s="143"/>
      <c r="O44" s="143"/>
    </row>
    <row r="45" spans="1:15" x14ac:dyDescent="0.25">
      <c r="A45" s="20">
        <v>32</v>
      </c>
      <c r="B45" s="22"/>
      <c r="C45" s="22"/>
      <c r="D45" s="27"/>
      <c r="E45" s="24"/>
      <c r="F45" s="22"/>
      <c r="G45" s="26"/>
      <c r="H45" s="149"/>
      <c r="I45" s="143"/>
      <c r="J45" s="143"/>
      <c r="K45" s="143"/>
      <c r="L45" s="143"/>
      <c r="M45" s="143"/>
      <c r="N45" s="143"/>
      <c r="O45" s="143"/>
    </row>
    <row r="46" spans="1:15" x14ac:dyDescent="0.25">
      <c r="A46" s="20">
        <v>33</v>
      </c>
      <c r="B46" s="22"/>
      <c r="C46" s="22"/>
      <c r="D46" s="27"/>
      <c r="E46" s="24"/>
      <c r="F46" s="22"/>
      <c r="G46" s="26"/>
      <c r="H46" s="149"/>
      <c r="I46" s="143"/>
      <c r="J46" s="143"/>
      <c r="K46" s="143"/>
      <c r="L46" s="143"/>
      <c r="M46" s="143"/>
      <c r="N46" s="143"/>
      <c r="O46" s="143"/>
    </row>
    <row r="47" spans="1:15" x14ac:dyDescent="0.25">
      <c r="A47" s="20">
        <v>34</v>
      </c>
      <c r="B47" s="22"/>
      <c r="C47" s="22"/>
      <c r="D47" s="27"/>
      <c r="E47" s="24"/>
      <c r="F47" s="22"/>
      <c r="G47" s="26"/>
      <c r="H47" s="149"/>
      <c r="I47" s="143"/>
      <c r="J47" s="143"/>
      <c r="K47" s="143"/>
      <c r="L47" s="143"/>
      <c r="M47" s="143"/>
      <c r="N47" s="143"/>
      <c r="O47" s="143"/>
    </row>
    <row r="48" spans="1:15" x14ac:dyDescent="0.25">
      <c r="A48" s="20">
        <v>35</v>
      </c>
      <c r="B48" s="22"/>
      <c r="C48" s="22"/>
      <c r="D48" s="27"/>
      <c r="E48" s="24"/>
      <c r="F48" s="22"/>
      <c r="G48" s="26"/>
      <c r="H48" s="149"/>
      <c r="I48" s="143"/>
      <c r="J48" s="143"/>
      <c r="K48" s="143"/>
      <c r="L48" s="143"/>
      <c r="M48" s="143"/>
      <c r="N48" s="143"/>
      <c r="O48" s="143"/>
    </row>
    <row r="49" spans="1:15" x14ac:dyDescent="0.25">
      <c r="A49" s="20">
        <v>36</v>
      </c>
      <c r="B49" s="22"/>
      <c r="C49" s="22"/>
      <c r="D49" s="27"/>
      <c r="E49" s="24"/>
      <c r="F49" s="22"/>
      <c r="G49" s="26"/>
      <c r="H49" s="149"/>
      <c r="I49" s="143"/>
      <c r="J49" s="143"/>
      <c r="K49" s="143"/>
      <c r="L49" s="143"/>
      <c r="M49" s="143"/>
      <c r="N49" s="143"/>
      <c r="O49" s="143"/>
    </row>
    <row r="50" spans="1:15" x14ac:dyDescent="0.25">
      <c r="A50" s="20">
        <v>37</v>
      </c>
      <c r="B50" s="22"/>
      <c r="C50" s="22"/>
      <c r="D50" s="27"/>
      <c r="E50" s="24"/>
      <c r="F50" s="22"/>
      <c r="G50" s="26"/>
      <c r="H50" s="149"/>
      <c r="I50" s="143"/>
      <c r="J50" s="143"/>
      <c r="K50" s="143"/>
      <c r="L50" s="143"/>
      <c r="M50" s="143"/>
      <c r="N50" s="143"/>
      <c r="O50" s="143"/>
    </row>
    <row r="51" spans="1:15" x14ac:dyDescent="0.25">
      <c r="A51" s="20">
        <v>38</v>
      </c>
      <c r="B51" s="22"/>
      <c r="C51" s="22"/>
      <c r="D51" s="27"/>
      <c r="E51" s="24"/>
      <c r="F51" s="22"/>
      <c r="G51" s="26"/>
      <c r="H51" s="149"/>
      <c r="I51" s="143"/>
      <c r="J51" s="143"/>
      <c r="K51" s="143"/>
      <c r="L51" s="143"/>
      <c r="M51" s="143"/>
      <c r="N51" s="143"/>
      <c r="O51" s="143"/>
    </row>
    <row r="52" spans="1:15" x14ac:dyDescent="0.25">
      <c r="A52" s="20">
        <v>39</v>
      </c>
      <c r="B52" s="22"/>
      <c r="C52" s="22"/>
      <c r="D52" s="27"/>
      <c r="E52" s="24"/>
      <c r="F52" s="22"/>
      <c r="G52" s="26"/>
      <c r="H52" s="149"/>
      <c r="I52" s="143"/>
      <c r="J52" s="143"/>
      <c r="K52" s="143"/>
      <c r="L52" s="143"/>
      <c r="M52" s="143"/>
      <c r="N52" s="143"/>
      <c r="O52" s="143"/>
    </row>
    <row r="53" spans="1:15" x14ac:dyDescent="0.25">
      <c r="A53" s="20">
        <v>40</v>
      </c>
      <c r="B53" s="22"/>
      <c r="C53" s="22"/>
      <c r="D53" s="27"/>
      <c r="E53" s="24"/>
      <c r="F53" s="22"/>
      <c r="G53" s="26"/>
      <c r="H53" s="149"/>
      <c r="I53" s="143"/>
      <c r="J53" s="143"/>
      <c r="K53" s="143"/>
      <c r="L53" s="143"/>
      <c r="M53" s="143"/>
      <c r="N53" s="143"/>
      <c r="O53" s="143"/>
    </row>
    <row r="54" spans="1:15" x14ac:dyDescent="0.25">
      <c r="A54" s="20">
        <v>41</v>
      </c>
      <c r="B54" s="22"/>
      <c r="C54" s="22"/>
      <c r="D54" s="27"/>
      <c r="E54" s="24"/>
      <c r="F54" s="22"/>
      <c r="G54" s="26"/>
      <c r="H54" s="149"/>
      <c r="I54" s="143"/>
      <c r="J54" s="143"/>
      <c r="K54" s="143"/>
      <c r="L54" s="143"/>
      <c r="M54" s="143"/>
      <c r="N54" s="143"/>
      <c r="O54" s="143"/>
    </row>
    <row r="55" spans="1:15" x14ac:dyDescent="0.25">
      <c r="A55" s="20">
        <v>42</v>
      </c>
      <c r="B55" s="22"/>
      <c r="C55" s="22"/>
      <c r="D55" s="27"/>
      <c r="E55" s="24"/>
      <c r="F55" s="22"/>
      <c r="G55" s="26"/>
      <c r="H55" s="149"/>
      <c r="I55" s="143"/>
      <c r="J55" s="143"/>
      <c r="K55" s="143"/>
      <c r="L55" s="143"/>
      <c r="M55" s="143"/>
      <c r="N55" s="143"/>
      <c r="O55" s="143"/>
    </row>
    <row r="56" spans="1:15" x14ac:dyDescent="0.25">
      <c r="A56" s="20">
        <v>43</v>
      </c>
      <c r="B56" s="22"/>
      <c r="C56" s="22"/>
      <c r="D56" s="27"/>
      <c r="E56" s="24"/>
      <c r="F56" s="22"/>
      <c r="G56" s="26"/>
      <c r="H56" s="149"/>
      <c r="I56" s="143"/>
      <c r="J56" s="143"/>
      <c r="K56" s="143"/>
      <c r="L56" s="143"/>
      <c r="M56" s="143"/>
      <c r="N56" s="143"/>
      <c r="O56" s="143"/>
    </row>
    <row r="57" spans="1:15" x14ac:dyDescent="0.25">
      <c r="A57" s="20">
        <v>44</v>
      </c>
      <c r="B57" s="22"/>
      <c r="C57" s="22"/>
      <c r="D57" s="27"/>
      <c r="E57" s="24"/>
      <c r="F57" s="22"/>
      <c r="G57" s="26"/>
      <c r="H57" s="149"/>
      <c r="I57" s="143"/>
      <c r="J57" s="143"/>
      <c r="K57" s="143"/>
      <c r="L57" s="143"/>
      <c r="M57" s="143"/>
      <c r="N57" s="143"/>
      <c r="O57" s="143"/>
    </row>
    <row r="58" spans="1:15" x14ac:dyDescent="0.25">
      <c r="A58" s="20">
        <v>45</v>
      </c>
      <c r="B58" s="22"/>
      <c r="C58" s="22"/>
      <c r="D58" s="27"/>
      <c r="E58" s="24"/>
      <c r="F58" s="22"/>
      <c r="G58" s="26"/>
      <c r="H58" s="149"/>
      <c r="I58" s="143"/>
      <c r="J58" s="143"/>
      <c r="K58" s="143"/>
      <c r="L58" s="143"/>
      <c r="M58" s="143"/>
      <c r="N58" s="143"/>
      <c r="O58" s="143"/>
    </row>
    <row r="59" spans="1:15" x14ac:dyDescent="0.25">
      <c r="A59" s="20">
        <v>46</v>
      </c>
      <c r="B59" s="22"/>
      <c r="C59" s="22"/>
      <c r="D59" s="27"/>
      <c r="E59" s="24"/>
      <c r="F59" s="22"/>
      <c r="G59" s="26"/>
      <c r="H59" s="149"/>
      <c r="I59" s="143"/>
      <c r="J59" s="143"/>
      <c r="K59" s="143"/>
      <c r="L59" s="143"/>
      <c r="M59" s="143"/>
      <c r="N59" s="143"/>
      <c r="O59" s="143"/>
    </row>
    <row r="60" spans="1:15" x14ac:dyDescent="0.25">
      <c r="A60" s="20">
        <v>47</v>
      </c>
      <c r="B60" s="22"/>
      <c r="C60" s="22"/>
      <c r="D60" s="27"/>
      <c r="E60" s="24"/>
      <c r="F60" s="22"/>
      <c r="G60" s="25"/>
      <c r="H60" s="149"/>
      <c r="I60" s="143"/>
      <c r="J60" s="143"/>
      <c r="K60" s="143"/>
      <c r="L60" s="143"/>
      <c r="M60" s="143"/>
      <c r="N60" s="143"/>
      <c r="O60" s="143"/>
    </row>
    <row r="61" spans="1:15" x14ac:dyDescent="0.25">
      <c r="A61" s="20">
        <v>48</v>
      </c>
      <c r="B61" s="22"/>
      <c r="C61" s="22"/>
      <c r="D61" s="27"/>
      <c r="E61" s="24"/>
      <c r="F61" s="22"/>
      <c r="G61" s="25"/>
      <c r="H61" s="149"/>
      <c r="I61" s="143"/>
      <c r="J61" s="143"/>
      <c r="K61" s="143"/>
      <c r="L61" s="143"/>
      <c r="M61" s="143"/>
      <c r="N61" s="143"/>
      <c r="O61" s="143"/>
    </row>
    <row r="62" spans="1:15" x14ac:dyDescent="0.25">
      <c r="A62" s="20">
        <v>49</v>
      </c>
      <c r="B62" s="22"/>
      <c r="C62" s="22"/>
      <c r="D62" s="27"/>
      <c r="E62" s="24"/>
      <c r="F62" s="22"/>
      <c r="G62" s="25"/>
      <c r="H62" s="149"/>
      <c r="I62" s="143"/>
      <c r="J62" s="143"/>
      <c r="K62" s="143"/>
      <c r="L62" s="143"/>
      <c r="M62" s="143"/>
      <c r="N62" s="143"/>
      <c r="O62" s="143"/>
    </row>
    <row r="63" spans="1:15" ht="15.75" thickBot="1" x14ac:dyDescent="0.3">
      <c r="A63" s="28">
        <v>50</v>
      </c>
      <c r="B63" s="29"/>
      <c r="C63" s="29"/>
      <c r="D63" s="30"/>
      <c r="E63" s="31"/>
      <c r="F63" s="29"/>
      <c r="G63" s="32"/>
      <c r="H63" s="150"/>
      <c r="I63" s="143"/>
      <c r="J63" s="143"/>
      <c r="K63" s="143"/>
      <c r="L63" s="143"/>
      <c r="M63" s="143"/>
      <c r="N63" s="143"/>
      <c r="O63" s="143"/>
    </row>
    <row r="64" spans="1:15" x14ac:dyDescent="0.25">
      <c r="A64" s="128" t="s">
        <v>104</v>
      </c>
      <c r="B64" s="3"/>
      <c r="C64" s="3"/>
      <c r="D64" s="127"/>
      <c r="E64" s="127"/>
      <c r="F64" s="127"/>
      <c r="G64" s="127"/>
      <c r="H64" s="127"/>
      <c r="I64" s="143"/>
      <c r="J64" s="143"/>
      <c r="K64" s="143"/>
      <c r="L64" s="143"/>
      <c r="M64" s="143"/>
      <c r="N64" s="143"/>
      <c r="O64" s="143"/>
    </row>
    <row r="65" spans="1:15" x14ac:dyDescent="0.25">
      <c r="A65" s="3" t="s">
        <v>105</v>
      </c>
      <c r="B65" s="3"/>
      <c r="C65" s="3"/>
      <c r="D65" s="127"/>
      <c r="E65" s="127"/>
      <c r="F65" s="127"/>
      <c r="G65" s="127"/>
      <c r="H65" s="127"/>
      <c r="I65" s="143"/>
      <c r="J65" s="143"/>
      <c r="K65" s="143"/>
      <c r="L65" s="143"/>
      <c r="M65" s="143"/>
      <c r="N65" s="143"/>
      <c r="O65" s="143"/>
    </row>
    <row r="66" spans="1:15" x14ac:dyDescent="0.25">
      <c r="A66" s="3" t="s">
        <v>7</v>
      </c>
      <c r="B66" s="3"/>
      <c r="C66" s="3"/>
      <c r="D66" s="127"/>
      <c r="E66" s="127"/>
      <c r="F66" s="127"/>
      <c r="G66" s="127"/>
      <c r="H66" s="127"/>
      <c r="I66" s="143"/>
      <c r="J66" s="143"/>
      <c r="K66" s="143"/>
      <c r="L66" s="143"/>
      <c r="M66" s="143"/>
      <c r="N66" s="143"/>
      <c r="O66" s="143"/>
    </row>
    <row r="67" spans="1:15" x14ac:dyDescent="0.25">
      <c r="A67" s="3" t="s">
        <v>101</v>
      </c>
      <c r="B67" s="3"/>
      <c r="C67" s="3"/>
      <c r="D67" s="127"/>
      <c r="E67" s="127"/>
      <c r="F67" s="127"/>
      <c r="G67" s="127"/>
      <c r="H67" s="127"/>
      <c r="I67" s="143"/>
      <c r="J67" s="143"/>
      <c r="K67" s="143"/>
      <c r="L67" s="143"/>
      <c r="M67" s="143"/>
      <c r="N67" s="143"/>
      <c r="O67" s="143"/>
    </row>
    <row r="68" spans="1:15" x14ac:dyDescent="0.25">
      <c r="A68" s="3" t="s">
        <v>106</v>
      </c>
      <c r="B68" s="3"/>
      <c r="C68" s="3"/>
      <c r="D68" s="127"/>
      <c r="E68" s="127"/>
      <c r="F68" s="127"/>
      <c r="G68" s="127"/>
      <c r="H68" s="127"/>
      <c r="I68" s="143"/>
      <c r="J68" s="143"/>
      <c r="K68" s="143"/>
      <c r="L68" s="143"/>
      <c r="M68" s="143"/>
      <c r="N68" s="143"/>
      <c r="O68" s="143"/>
    </row>
    <row r="69" spans="1:15" x14ac:dyDescent="0.25">
      <c r="A69" s="128" t="s">
        <v>102</v>
      </c>
      <c r="B69" s="3"/>
      <c r="C69" s="3"/>
      <c r="D69" s="127"/>
      <c r="E69" s="127"/>
      <c r="F69" s="127"/>
      <c r="G69" s="127"/>
      <c r="H69" s="127"/>
      <c r="I69" s="143"/>
      <c r="J69" s="143"/>
      <c r="K69" s="143"/>
      <c r="L69" s="143"/>
      <c r="M69" s="143"/>
      <c r="N69" s="143"/>
      <c r="O69" s="143"/>
    </row>
    <row r="70" spans="1:15" x14ac:dyDescent="0.25">
      <c r="A70" s="139"/>
      <c r="B70" s="127"/>
      <c r="C70" s="127"/>
      <c r="D70" s="127"/>
      <c r="E70" s="127"/>
      <c r="F70" s="127"/>
      <c r="G70" s="127"/>
      <c r="H70" s="127"/>
      <c r="I70" s="143"/>
      <c r="J70" s="143"/>
      <c r="K70" s="143"/>
      <c r="L70" s="143"/>
      <c r="M70" s="143"/>
      <c r="N70" s="143"/>
      <c r="O70" s="143"/>
    </row>
    <row r="71" spans="1:15" x14ac:dyDescent="0.25">
      <c r="A71" s="139"/>
      <c r="B71" s="127"/>
      <c r="C71" s="127"/>
      <c r="D71" s="127"/>
      <c r="E71" s="127"/>
      <c r="F71" s="127"/>
      <c r="G71" s="127"/>
      <c r="H71" s="127"/>
      <c r="I71" s="143"/>
      <c r="J71" s="143"/>
      <c r="K71" s="143"/>
      <c r="L71" s="143"/>
      <c r="M71" s="143"/>
      <c r="N71" s="143"/>
      <c r="O71" s="143"/>
    </row>
    <row r="72" spans="1:15" x14ac:dyDescent="0.25">
      <c r="A72" s="139"/>
      <c r="B72" s="127"/>
      <c r="C72" s="127"/>
      <c r="D72" s="127"/>
      <c r="E72" s="127"/>
      <c r="F72" s="127"/>
      <c r="G72" s="127"/>
      <c r="H72" s="127"/>
      <c r="I72" s="143"/>
      <c r="J72" s="143"/>
      <c r="K72" s="143"/>
      <c r="L72" s="143"/>
      <c r="M72" s="143"/>
      <c r="N72" s="143"/>
      <c r="O72" s="143"/>
    </row>
    <row r="73" spans="1:15" x14ac:dyDescent="0.25">
      <c r="A73" s="139"/>
      <c r="B73" s="127"/>
      <c r="C73" s="127"/>
      <c r="D73" s="127"/>
      <c r="E73" s="127"/>
      <c r="F73" s="127"/>
      <c r="G73" s="127"/>
      <c r="H73" s="127"/>
      <c r="I73" s="143"/>
      <c r="J73" s="143"/>
      <c r="K73" s="143"/>
      <c r="L73" s="143"/>
      <c r="M73" s="143"/>
      <c r="N73" s="143"/>
      <c r="O73" s="143"/>
    </row>
    <row r="74" spans="1:15" x14ac:dyDescent="0.25">
      <c r="A74" s="139"/>
      <c r="B74" s="127"/>
      <c r="C74" s="127"/>
      <c r="D74" s="127"/>
      <c r="E74" s="127"/>
      <c r="F74" s="127"/>
      <c r="G74" s="127"/>
      <c r="H74" s="127"/>
      <c r="I74" s="143"/>
      <c r="J74" s="143"/>
      <c r="K74" s="143"/>
      <c r="L74" s="143"/>
      <c r="M74" s="143"/>
      <c r="N74" s="143"/>
      <c r="O74" s="143"/>
    </row>
    <row r="75" spans="1:15" x14ac:dyDescent="0.25">
      <c r="A75" s="139"/>
      <c r="B75" s="127"/>
      <c r="C75" s="127"/>
      <c r="D75" s="127"/>
      <c r="E75" s="127"/>
      <c r="F75" s="127"/>
      <c r="G75" s="127"/>
      <c r="H75" s="152" t="s">
        <v>107</v>
      </c>
      <c r="I75" s="143"/>
      <c r="J75" s="143"/>
      <c r="K75" s="143"/>
      <c r="L75" s="143"/>
      <c r="M75" s="143"/>
      <c r="N75" s="143"/>
      <c r="O75" s="143"/>
    </row>
    <row r="76" spans="1:15" x14ac:dyDescent="0.25">
      <c r="A76" s="10"/>
      <c r="B76" s="4"/>
      <c r="C76" s="4"/>
      <c r="I76" s="143"/>
      <c r="J76" s="143"/>
      <c r="K76" s="143"/>
      <c r="L76" s="143"/>
      <c r="M76" s="143"/>
      <c r="N76" s="143"/>
      <c r="O76" s="143"/>
    </row>
    <row r="77" spans="1:15" x14ac:dyDescent="0.25">
      <c r="B77" s="4"/>
      <c r="C77" s="4"/>
      <c r="I77" s="143"/>
      <c r="J77" s="143"/>
      <c r="K77" s="143"/>
      <c r="L77" s="143"/>
      <c r="M77" s="143"/>
      <c r="N77" s="143"/>
      <c r="O77" s="143"/>
    </row>
    <row r="78" spans="1:15" x14ac:dyDescent="0.25">
      <c r="A78" s="4"/>
      <c r="B78" s="4"/>
      <c r="C78" s="4"/>
      <c r="I78" s="143"/>
      <c r="J78" s="143"/>
      <c r="K78" s="143"/>
      <c r="L78" s="143"/>
      <c r="M78" s="143"/>
      <c r="N78" s="143"/>
      <c r="O78" s="143"/>
    </row>
    <row r="79" spans="1:15" x14ac:dyDescent="0.25">
      <c r="A79" s="4"/>
      <c r="B79" s="4"/>
      <c r="C79" s="4"/>
      <c r="I79" s="143"/>
      <c r="J79" s="143"/>
      <c r="K79" s="143"/>
      <c r="L79" s="143"/>
      <c r="M79" s="143"/>
      <c r="N79" s="143"/>
      <c r="O79" s="143"/>
    </row>
    <row r="80" spans="1:15" x14ac:dyDescent="0.25">
      <c r="A80" s="4"/>
      <c r="B80" s="4"/>
      <c r="C80" s="4"/>
      <c r="I80" s="143"/>
      <c r="J80" s="143"/>
      <c r="K80" s="143"/>
      <c r="L80" s="143"/>
      <c r="M80" s="143"/>
      <c r="N80" s="143"/>
      <c r="O80" s="143"/>
    </row>
    <row r="81" spans="1:15" x14ac:dyDescent="0.25">
      <c r="A81" s="4"/>
      <c r="B81" s="4"/>
      <c r="C81" s="4"/>
      <c r="I81" s="143"/>
      <c r="J81" s="143"/>
      <c r="K81" s="143"/>
      <c r="L81" s="143"/>
      <c r="M81" s="143"/>
      <c r="N81" s="143"/>
      <c r="O81" s="143"/>
    </row>
    <row r="82" spans="1:15" x14ac:dyDescent="0.25">
      <c r="A82" s="4"/>
      <c r="B82" s="4"/>
      <c r="C82" s="4"/>
      <c r="I82" s="143"/>
      <c r="J82" s="143"/>
      <c r="K82" s="143"/>
      <c r="L82" s="143"/>
      <c r="M82" s="143"/>
      <c r="N82" s="143"/>
      <c r="O82" s="143"/>
    </row>
    <row r="83" spans="1:15" x14ac:dyDescent="0.25">
      <c r="A83" s="4"/>
      <c r="B83" s="4"/>
      <c r="C83" s="4"/>
      <c r="I83" s="143"/>
      <c r="J83" s="143"/>
      <c r="K83" s="143"/>
      <c r="L83" s="143"/>
      <c r="M83" s="143"/>
      <c r="N83" s="143"/>
      <c r="O83" s="143"/>
    </row>
    <row r="84" spans="1:15" x14ac:dyDescent="0.25">
      <c r="A84" s="4"/>
      <c r="B84" s="4"/>
      <c r="C84" s="4"/>
      <c r="I84" s="143"/>
      <c r="J84" s="143"/>
      <c r="K84" s="143"/>
      <c r="L84" s="143"/>
      <c r="M84" s="143"/>
      <c r="N84" s="143"/>
      <c r="O84" s="143"/>
    </row>
    <row r="85" spans="1:15" x14ac:dyDescent="0.25">
      <c r="A85" s="4"/>
      <c r="B85" s="4"/>
      <c r="C85" s="4"/>
      <c r="I85" s="143"/>
      <c r="J85" s="143"/>
      <c r="K85" s="143"/>
      <c r="L85" s="143"/>
      <c r="M85" s="143"/>
      <c r="N85" s="143"/>
      <c r="O85" s="143"/>
    </row>
    <row r="86" spans="1:15" x14ac:dyDescent="0.25">
      <c r="A86" s="4"/>
      <c r="B86" s="4"/>
      <c r="C86" s="4"/>
      <c r="I86" s="143"/>
      <c r="J86" s="143"/>
      <c r="K86" s="143"/>
      <c r="L86" s="143"/>
      <c r="M86" s="143"/>
      <c r="N86" s="143"/>
      <c r="O86" s="143"/>
    </row>
    <row r="87" spans="1:15" x14ac:dyDescent="0.25">
      <c r="A87" s="4"/>
      <c r="B87" s="4"/>
      <c r="C87" s="4"/>
      <c r="I87" s="143"/>
      <c r="J87" s="143"/>
      <c r="K87" s="143"/>
      <c r="L87" s="143"/>
      <c r="M87" s="143"/>
      <c r="N87" s="143"/>
      <c r="O87" s="143"/>
    </row>
    <row r="88" spans="1:15" x14ac:dyDescent="0.25">
      <c r="A88" s="4"/>
      <c r="B88" s="4"/>
      <c r="C88" s="4"/>
      <c r="I88" s="143"/>
      <c r="J88" s="143"/>
      <c r="K88" s="143"/>
      <c r="L88" s="143"/>
      <c r="M88" s="143"/>
      <c r="N88" s="143"/>
      <c r="O88" s="143"/>
    </row>
    <row r="89" spans="1:15" x14ac:dyDescent="0.25">
      <c r="A89" s="4"/>
      <c r="B89" s="4"/>
      <c r="C89" s="4"/>
      <c r="I89" s="143"/>
      <c r="J89" s="143"/>
      <c r="K89" s="143"/>
      <c r="L89" s="143"/>
      <c r="M89" s="143"/>
      <c r="N89" s="143"/>
      <c r="O89" s="143"/>
    </row>
    <row r="90" spans="1:15" x14ac:dyDescent="0.25">
      <c r="A90" s="4"/>
      <c r="B90" s="4"/>
      <c r="C90" s="4"/>
      <c r="I90" s="143"/>
      <c r="J90" s="143"/>
      <c r="K90" s="143"/>
      <c r="L90" s="143"/>
      <c r="M90" s="143"/>
      <c r="N90" s="143"/>
      <c r="O90" s="143"/>
    </row>
    <row r="91" spans="1:15" x14ac:dyDescent="0.25">
      <c r="A91" s="4"/>
      <c r="B91" s="4"/>
      <c r="C91" s="4"/>
      <c r="I91" s="143"/>
      <c r="J91" s="143"/>
      <c r="K91" s="143"/>
      <c r="L91" s="143"/>
      <c r="M91" s="143"/>
      <c r="N91" s="143"/>
      <c r="O91" s="143"/>
    </row>
    <row r="92" spans="1:15" x14ac:dyDescent="0.25">
      <c r="A92" s="4"/>
      <c r="B92" s="4"/>
      <c r="C92" s="4"/>
      <c r="I92" s="143"/>
      <c r="J92" s="143"/>
      <c r="K92" s="143"/>
      <c r="L92" s="143"/>
      <c r="M92" s="143"/>
      <c r="N92" s="143"/>
      <c r="O92" s="143"/>
    </row>
    <row r="93" spans="1:15" x14ac:dyDescent="0.25">
      <c r="A93" s="4"/>
      <c r="B93" s="4"/>
      <c r="C93" s="4"/>
      <c r="I93" s="143"/>
      <c r="J93" s="143"/>
      <c r="K93" s="143"/>
      <c r="L93" s="143"/>
      <c r="M93" s="143"/>
      <c r="N93" s="143"/>
      <c r="O93" s="143"/>
    </row>
    <row r="94" spans="1:15" x14ac:dyDescent="0.25">
      <c r="A94" s="4"/>
      <c r="B94" s="4"/>
      <c r="C94" s="4"/>
      <c r="I94" s="143"/>
      <c r="J94" s="143"/>
      <c r="K94" s="143"/>
      <c r="L94" s="143"/>
      <c r="M94" s="143"/>
      <c r="N94" s="143"/>
      <c r="O94" s="143"/>
    </row>
    <row r="95" spans="1:15" x14ac:dyDescent="0.25">
      <c r="A95" s="4"/>
      <c r="B95" s="4"/>
      <c r="C95" s="4"/>
      <c r="I95" s="143"/>
      <c r="J95" s="143"/>
      <c r="K95" s="143"/>
      <c r="L95" s="143"/>
      <c r="M95" s="143"/>
      <c r="N95" s="143"/>
      <c r="O95" s="143"/>
    </row>
    <row r="96" spans="1:15" x14ac:dyDescent="0.25">
      <c r="A96" s="4"/>
      <c r="B96" s="4"/>
      <c r="C96" s="4"/>
      <c r="I96" s="143"/>
      <c r="J96" s="143"/>
      <c r="K96" s="143"/>
      <c r="L96" s="143"/>
      <c r="M96" s="143"/>
      <c r="N96" s="143"/>
      <c r="O96" s="143"/>
    </row>
    <row r="97" spans="1:15" x14ac:dyDescent="0.25">
      <c r="A97" s="4"/>
      <c r="B97" s="4"/>
      <c r="C97" s="4"/>
      <c r="I97" s="143"/>
      <c r="J97" s="143"/>
      <c r="K97" s="143"/>
      <c r="L97" s="143"/>
      <c r="M97" s="143"/>
      <c r="N97" s="143"/>
      <c r="O97" s="143"/>
    </row>
    <row r="98" spans="1:15" x14ac:dyDescent="0.25">
      <c r="A98" s="4"/>
      <c r="B98" s="4"/>
      <c r="C98" s="4"/>
      <c r="I98" s="143"/>
      <c r="J98" s="143"/>
      <c r="K98" s="143"/>
      <c r="L98" s="143"/>
      <c r="M98" s="143"/>
      <c r="N98" s="143"/>
      <c r="O98" s="143"/>
    </row>
    <row r="99" spans="1:15" x14ac:dyDescent="0.25">
      <c r="A99" s="4"/>
      <c r="B99" s="4"/>
      <c r="C99" s="4"/>
      <c r="I99" s="143"/>
      <c r="J99" s="143"/>
      <c r="K99" s="143"/>
      <c r="L99" s="143"/>
      <c r="M99" s="143"/>
      <c r="N99" s="143"/>
      <c r="O99" s="143"/>
    </row>
    <row r="100" spans="1:15" x14ac:dyDescent="0.25">
      <c r="A100" s="4"/>
      <c r="B100" s="4"/>
      <c r="C100" s="4"/>
      <c r="I100" s="143"/>
      <c r="J100" s="143"/>
      <c r="K100" s="143"/>
      <c r="L100" s="143"/>
      <c r="M100" s="143"/>
      <c r="N100" s="143"/>
      <c r="O100" s="143"/>
    </row>
    <row r="101" spans="1:15" x14ac:dyDescent="0.25">
      <c r="A101" s="4"/>
      <c r="B101" s="4"/>
      <c r="C101" s="4"/>
      <c r="I101" s="143"/>
      <c r="J101" s="143"/>
      <c r="K101" s="143"/>
      <c r="L101" s="143"/>
      <c r="M101" s="143"/>
      <c r="N101" s="143"/>
      <c r="O101" s="143"/>
    </row>
    <row r="102" spans="1:15" x14ac:dyDescent="0.25">
      <c r="A102" s="4"/>
      <c r="B102" s="4"/>
      <c r="C102" s="4"/>
      <c r="I102" s="143"/>
      <c r="J102" s="143"/>
      <c r="K102" s="143"/>
      <c r="L102" s="143"/>
      <c r="M102" s="143"/>
      <c r="N102" s="143"/>
      <c r="O102" s="143"/>
    </row>
    <row r="103" spans="1:15" x14ac:dyDescent="0.25">
      <c r="A103" s="4"/>
      <c r="B103" s="4"/>
      <c r="C103" s="4"/>
      <c r="I103" s="143"/>
      <c r="J103" s="143"/>
      <c r="K103" s="143"/>
      <c r="L103" s="143"/>
      <c r="M103" s="143"/>
      <c r="N103" s="143"/>
      <c r="O103" s="143"/>
    </row>
    <row r="104" spans="1:15" x14ac:dyDescent="0.25">
      <c r="A104" s="4"/>
      <c r="B104" s="4"/>
      <c r="C104" s="4"/>
      <c r="I104" s="143"/>
      <c r="J104" s="143"/>
      <c r="K104" s="143"/>
      <c r="L104" s="143"/>
      <c r="M104" s="143"/>
      <c r="N104" s="143"/>
      <c r="O104" s="143"/>
    </row>
    <row r="105" spans="1:15" x14ac:dyDescent="0.25">
      <c r="A105" s="4"/>
      <c r="B105" s="4"/>
      <c r="C105" s="4"/>
      <c r="I105" s="143"/>
      <c r="J105" s="143"/>
      <c r="K105" s="143"/>
      <c r="L105" s="143"/>
      <c r="M105" s="143"/>
      <c r="N105" s="143"/>
      <c r="O105" s="143"/>
    </row>
    <row r="106" spans="1:15" x14ac:dyDescent="0.25">
      <c r="A106" s="4"/>
      <c r="B106" s="4"/>
      <c r="C106" s="4"/>
      <c r="I106" s="143"/>
      <c r="J106" s="143"/>
      <c r="K106" s="143"/>
      <c r="L106" s="143"/>
      <c r="M106" s="143"/>
      <c r="N106" s="143"/>
      <c r="O106" s="143"/>
    </row>
    <row r="107" spans="1:15" x14ac:dyDescent="0.25">
      <c r="A107" s="4"/>
      <c r="B107" s="4"/>
      <c r="C107" s="4"/>
      <c r="I107" s="143"/>
      <c r="J107" s="143"/>
      <c r="K107" s="143"/>
      <c r="L107" s="143"/>
      <c r="M107" s="143"/>
      <c r="N107" s="143"/>
      <c r="O107" s="143"/>
    </row>
    <row r="108" spans="1:15" x14ac:dyDescent="0.25">
      <c r="A108" s="4"/>
      <c r="B108" s="4"/>
      <c r="C108" s="4"/>
      <c r="I108" s="143"/>
      <c r="J108" s="143"/>
      <c r="K108" s="143"/>
      <c r="L108" s="143"/>
      <c r="M108" s="143"/>
      <c r="N108" s="143"/>
      <c r="O108" s="143"/>
    </row>
    <row r="109" spans="1:15" x14ac:dyDescent="0.25">
      <c r="A109" s="4"/>
      <c r="B109" s="4"/>
      <c r="C109" s="4"/>
      <c r="I109" s="143"/>
      <c r="J109" s="143"/>
      <c r="K109" s="143"/>
      <c r="L109" s="143"/>
      <c r="M109" s="143"/>
      <c r="N109" s="143"/>
      <c r="O109" s="143"/>
    </row>
    <row r="110" spans="1:15" x14ac:dyDescent="0.25">
      <c r="A110" s="4"/>
      <c r="B110" s="4"/>
      <c r="C110" s="4"/>
      <c r="I110" s="143"/>
      <c r="J110" s="143"/>
      <c r="K110" s="143"/>
      <c r="L110" s="143"/>
      <c r="M110" s="143"/>
      <c r="N110" s="143"/>
      <c r="O110" s="143"/>
    </row>
    <row r="111" spans="1:15" x14ac:dyDescent="0.25">
      <c r="A111" s="4"/>
      <c r="B111" s="4"/>
      <c r="C111" s="4"/>
      <c r="I111" s="143"/>
      <c r="J111" s="143"/>
      <c r="K111" s="143"/>
      <c r="L111" s="143"/>
      <c r="M111" s="143"/>
      <c r="N111" s="143"/>
      <c r="O111" s="143"/>
    </row>
    <row r="112" spans="1:15" x14ac:dyDescent="0.25">
      <c r="A112" s="4"/>
      <c r="B112" s="4"/>
      <c r="C112" s="4"/>
      <c r="I112" s="143"/>
      <c r="J112" s="143"/>
      <c r="K112" s="143"/>
      <c r="L112" s="143"/>
      <c r="M112" s="143"/>
      <c r="N112" s="143"/>
      <c r="O112" s="143"/>
    </row>
    <row r="113" spans="1:15" x14ac:dyDescent="0.25">
      <c r="A113" s="4"/>
      <c r="B113" s="4"/>
      <c r="C113" s="4"/>
      <c r="I113" s="143"/>
      <c r="J113" s="143"/>
      <c r="K113" s="143"/>
      <c r="L113" s="143"/>
      <c r="M113" s="143"/>
      <c r="N113" s="143"/>
      <c r="O113" s="143"/>
    </row>
    <row r="114" spans="1:15" x14ac:dyDescent="0.25">
      <c r="A114" s="4"/>
      <c r="B114" s="4"/>
      <c r="C114" s="4"/>
      <c r="I114" s="143"/>
      <c r="J114" s="143"/>
      <c r="K114" s="143"/>
      <c r="L114" s="143"/>
      <c r="M114" s="143"/>
      <c r="N114" s="143"/>
      <c r="O114" s="143"/>
    </row>
    <row r="115" spans="1:15" x14ac:dyDescent="0.25">
      <c r="A115" s="4"/>
      <c r="B115" s="4"/>
      <c r="C115" s="4"/>
      <c r="I115" s="143"/>
      <c r="J115" s="143"/>
      <c r="K115" s="143"/>
      <c r="L115" s="143"/>
      <c r="M115" s="143"/>
      <c r="N115" s="143"/>
      <c r="O115" s="143"/>
    </row>
    <row r="116" spans="1:15" x14ac:dyDescent="0.25">
      <c r="A116" s="4"/>
      <c r="B116" s="4"/>
      <c r="C116" s="4"/>
      <c r="I116" s="143"/>
      <c r="J116" s="143"/>
      <c r="K116" s="143"/>
      <c r="L116" s="143"/>
      <c r="M116" s="143"/>
      <c r="N116" s="143"/>
      <c r="O116" s="143"/>
    </row>
    <row r="117" spans="1:15" x14ac:dyDescent="0.25">
      <c r="A117" s="4"/>
      <c r="B117" s="4"/>
      <c r="C117" s="4"/>
      <c r="I117" s="143"/>
      <c r="J117" s="143"/>
      <c r="K117" s="143"/>
      <c r="L117" s="143"/>
      <c r="M117" s="143"/>
      <c r="N117" s="143"/>
      <c r="O117" s="143"/>
    </row>
    <row r="118" spans="1:15" x14ac:dyDescent="0.25">
      <c r="A118" s="4"/>
      <c r="B118" s="4"/>
      <c r="C118" s="4"/>
      <c r="I118" s="143"/>
      <c r="J118" s="143"/>
      <c r="K118" s="143"/>
      <c r="L118" s="143"/>
      <c r="M118" s="143"/>
      <c r="N118" s="143"/>
      <c r="O118" s="143"/>
    </row>
    <row r="119" spans="1:15" x14ac:dyDescent="0.25">
      <c r="A119" s="4"/>
      <c r="B119" s="4"/>
      <c r="C119" s="4"/>
      <c r="I119" s="143"/>
      <c r="J119" s="143"/>
      <c r="K119" s="143"/>
      <c r="L119" s="143"/>
      <c r="M119" s="143"/>
      <c r="N119" s="143"/>
      <c r="O119" s="143"/>
    </row>
    <row r="120" spans="1:15" x14ac:dyDescent="0.25">
      <c r="A120" s="4"/>
      <c r="B120" s="4"/>
      <c r="C120" s="4"/>
      <c r="I120" s="143"/>
      <c r="J120" s="143"/>
      <c r="K120" s="143"/>
      <c r="L120" s="143"/>
      <c r="M120" s="143"/>
      <c r="N120" s="143"/>
      <c r="O120" s="143"/>
    </row>
    <row r="121" spans="1:15" x14ac:dyDescent="0.25">
      <c r="A121" s="4"/>
      <c r="B121" s="4"/>
      <c r="C121" s="4"/>
      <c r="I121" s="143"/>
      <c r="J121" s="143"/>
      <c r="K121" s="143"/>
      <c r="L121" s="143"/>
      <c r="M121" s="143"/>
      <c r="N121" s="143"/>
      <c r="O121" s="143"/>
    </row>
    <row r="122" spans="1:15" x14ac:dyDescent="0.25">
      <c r="A122" s="4"/>
      <c r="B122" s="4"/>
      <c r="C122" s="4"/>
      <c r="I122" s="143"/>
      <c r="J122" s="143"/>
      <c r="K122" s="143"/>
      <c r="L122" s="143"/>
      <c r="M122" s="143"/>
      <c r="N122" s="143"/>
      <c r="O122" s="143"/>
    </row>
    <row r="123" spans="1:15" x14ac:dyDescent="0.25">
      <c r="A123" s="4"/>
      <c r="B123" s="4"/>
      <c r="C123" s="4"/>
      <c r="I123" s="143"/>
      <c r="J123" s="143"/>
      <c r="K123" s="143"/>
      <c r="L123" s="143"/>
      <c r="M123" s="143"/>
      <c r="N123" s="143"/>
      <c r="O123" s="143"/>
    </row>
    <row r="124" spans="1:15" x14ac:dyDescent="0.25">
      <c r="A124" s="4"/>
      <c r="B124" s="4"/>
      <c r="C124" s="4"/>
      <c r="I124" s="143"/>
      <c r="J124" s="143"/>
      <c r="K124" s="143"/>
      <c r="L124" s="143"/>
      <c r="M124" s="143"/>
      <c r="N124" s="143"/>
      <c r="O124" s="143"/>
    </row>
    <row r="125" spans="1:15" x14ac:dyDescent="0.25">
      <c r="A125" s="4"/>
      <c r="B125" s="4"/>
      <c r="C125" s="4"/>
      <c r="I125" s="143"/>
      <c r="J125" s="143"/>
      <c r="K125" s="143"/>
      <c r="L125" s="143"/>
      <c r="M125" s="143"/>
      <c r="N125" s="143"/>
      <c r="O125" s="143"/>
    </row>
    <row r="126" spans="1:15" x14ac:dyDescent="0.25">
      <c r="A126" s="4"/>
      <c r="B126" s="4"/>
      <c r="C126" s="4"/>
      <c r="I126" s="143"/>
      <c r="J126" s="143"/>
      <c r="K126" s="143"/>
      <c r="L126" s="143"/>
      <c r="M126" s="143"/>
      <c r="N126" s="143"/>
      <c r="O126" s="143"/>
    </row>
    <row r="127" spans="1:15" x14ac:dyDescent="0.25">
      <c r="A127" s="4"/>
      <c r="B127" s="4"/>
      <c r="C127" s="4"/>
      <c r="I127" s="143"/>
      <c r="J127" s="143"/>
      <c r="K127" s="143"/>
      <c r="L127" s="143"/>
      <c r="M127" s="143"/>
      <c r="N127" s="143"/>
      <c r="O127" s="143"/>
    </row>
    <row r="128" spans="1:15" x14ac:dyDescent="0.25">
      <c r="A128" s="4"/>
      <c r="B128" s="4"/>
      <c r="C128" s="4"/>
      <c r="I128" s="143"/>
      <c r="J128" s="143"/>
      <c r="K128" s="143"/>
      <c r="L128" s="143"/>
      <c r="M128" s="143"/>
      <c r="N128" s="143"/>
      <c r="O128" s="143"/>
    </row>
    <row r="129" spans="1:15" x14ac:dyDescent="0.25">
      <c r="A129" s="4"/>
      <c r="B129" s="4"/>
      <c r="C129" s="4"/>
      <c r="I129" s="143"/>
      <c r="J129" s="143"/>
      <c r="K129" s="143"/>
      <c r="L129" s="143"/>
      <c r="M129" s="143"/>
      <c r="N129" s="143"/>
      <c r="O129" s="143"/>
    </row>
    <row r="130" spans="1:15" x14ac:dyDescent="0.25">
      <c r="A130" s="4"/>
      <c r="B130" s="4"/>
      <c r="C130" s="4"/>
      <c r="I130" s="143"/>
      <c r="J130" s="143"/>
      <c r="K130" s="143"/>
      <c r="L130" s="143"/>
      <c r="M130" s="143"/>
      <c r="N130" s="143"/>
      <c r="O130" s="143"/>
    </row>
    <row r="131" spans="1:15" x14ac:dyDescent="0.25">
      <c r="A131" s="4"/>
      <c r="B131" s="4"/>
      <c r="C131" s="4"/>
      <c r="I131" s="143"/>
      <c r="J131" s="143"/>
      <c r="K131" s="143"/>
      <c r="L131" s="143"/>
      <c r="M131" s="143"/>
      <c r="N131" s="143"/>
      <c r="O131" s="143"/>
    </row>
    <row r="132" spans="1:15" x14ac:dyDescent="0.25">
      <c r="A132" s="4"/>
      <c r="B132" s="4"/>
      <c r="C132" s="4"/>
      <c r="I132" s="143"/>
      <c r="J132" s="143"/>
      <c r="K132" s="143"/>
      <c r="L132" s="143"/>
      <c r="M132" s="143"/>
      <c r="N132" s="143"/>
      <c r="O132" s="143"/>
    </row>
    <row r="133" spans="1:15" x14ac:dyDescent="0.25">
      <c r="A133" s="4"/>
      <c r="B133" s="4"/>
      <c r="C133" s="4"/>
      <c r="I133" s="143"/>
      <c r="J133" s="143"/>
      <c r="K133" s="143"/>
      <c r="L133" s="143"/>
      <c r="M133" s="143"/>
      <c r="N133" s="143"/>
      <c r="O133" s="143"/>
    </row>
    <row r="134" spans="1:15" x14ac:dyDescent="0.25">
      <c r="A134" s="4"/>
      <c r="B134" s="4"/>
      <c r="C134" s="4"/>
      <c r="I134" s="143"/>
      <c r="J134" s="143"/>
      <c r="K134" s="143"/>
      <c r="L134" s="143"/>
      <c r="M134" s="143"/>
      <c r="N134" s="143"/>
      <c r="O134" s="143"/>
    </row>
    <row r="135" spans="1:15" x14ac:dyDescent="0.25">
      <c r="A135" s="4"/>
      <c r="B135" s="4"/>
      <c r="C135" s="4"/>
      <c r="I135" s="143"/>
      <c r="J135" s="143"/>
      <c r="K135" s="143"/>
      <c r="L135" s="143"/>
      <c r="M135" s="143"/>
      <c r="N135" s="143"/>
      <c r="O135" s="143"/>
    </row>
    <row r="136" spans="1:15" x14ac:dyDescent="0.25">
      <c r="A136" s="4"/>
      <c r="B136" s="4"/>
      <c r="C136" s="4"/>
      <c r="I136" s="143"/>
      <c r="J136" s="143"/>
      <c r="K136" s="143"/>
      <c r="L136" s="143"/>
      <c r="M136" s="143"/>
      <c r="N136" s="143"/>
      <c r="O136" s="143"/>
    </row>
    <row r="137" spans="1:15" x14ac:dyDescent="0.25">
      <c r="A137" s="4"/>
      <c r="B137" s="4"/>
      <c r="C137" s="4"/>
      <c r="I137" s="143"/>
      <c r="J137" s="143"/>
      <c r="K137" s="143"/>
      <c r="L137" s="143"/>
      <c r="M137" s="143"/>
      <c r="N137" s="143"/>
      <c r="O137" s="143"/>
    </row>
    <row r="138" spans="1:15" x14ac:dyDescent="0.25">
      <c r="A138" s="4"/>
      <c r="B138" s="4"/>
      <c r="C138" s="4"/>
      <c r="I138" s="143"/>
      <c r="J138" s="143"/>
      <c r="K138" s="143"/>
      <c r="L138" s="143"/>
      <c r="M138" s="143"/>
      <c r="N138" s="143"/>
      <c r="O138" s="143"/>
    </row>
    <row r="139" spans="1:15" x14ac:dyDescent="0.25">
      <c r="A139" s="4"/>
      <c r="B139" s="4"/>
      <c r="C139" s="4"/>
      <c r="I139" s="143"/>
      <c r="J139" s="143"/>
      <c r="K139" s="143"/>
      <c r="L139" s="143"/>
      <c r="M139" s="143"/>
      <c r="N139" s="143"/>
      <c r="O139" s="143"/>
    </row>
    <row r="140" spans="1:15" x14ac:dyDescent="0.25">
      <c r="A140" s="4"/>
      <c r="B140" s="4"/>
      <c r="C140" s="4"/>
      <c r="I140" s="143"/>
      <c r="J140" s="143"/>
      <c r="K140" s="143"/>
      <c r="L140" s="143"/>
      <c r="M140" s="143"/>
      <c r="N140" s="143"/>
      <c r="O140" s="143"/>
    </row>
    <row r="141" spans="1:15" x14ac:dyDescent="0.25">
      <c r="A141" s="4"/>
      <c r="B141" s="4"/>
      <c r="C141" s="4"/>
      <c r="I141" s="143"/>
      <c r="J141" s="143"/>
      <c r="K141" s="143"/>
      <c r="L141" s="143"/>
      <c r="M141" s="143"/>
      <c r="N141" s="143"/>
      <c r="O141" s="143"/>
    </row>
    <row r="142" spans="1:15" x14ac:dyDescent="0.25">
      <c r="A142" s="4"/>
      <c r="B142" s="4"/>
      <c r="C142" s="4"/>
      <c r="I142" s="143"/>
      <c r="J142" s="143"/>
      <c r="K142" s="143"/>
      <c r="L142" s="143"/>
      <c r="M142" s="143"/>
      <c r="N142" s="143"/>
      <c r="O142" s="143"/>
    </row>
    <row r="143" spans="1:15" x14ac:dyDescent="0.25">
      <c r="A143" s="4"/>
      <c r="B143" s="4"/>
      <c r="C143" s="4"/>
      <c r="I143" s="143"/>
      <c r="J143" s="143"/>
      <c r="K143" s="143"/>
      <c r="L143" s="143"/>
      <c r="M143" s="143"/>
      <c r="N143" s="143"/>
      <c r="O143" s="143"/>
    </row>
    <row r="144" spans="1:15" x14ac:dyDescent="0.25">
      <c r="A144" s="4"/>
      <c r="B144" s="4"/>
      <c r="C144" s="4"/>
      <c r="I144" s="143"/>
      <c r="J144" s="143"/>
      <c r="K144" s="143"/>
      <c r="L144" s="143"/>
      <c r="M144" s="143"/>
      <c r="N144" s="143"/>
      <c r="O144" s="143"/>
    </row>
  </sheetData>
  <sheetProtection algorithmName="SHA-512" hashValue="UJx+UaXQUbfVeJ8B+xEjLVf5lk7GukYYUTi28crihhx31YDYMKE+VvPhTLmtBU/7cfdJzzRZR/qL5DuoTrgPig==" saltValue="viM7EZ1VffmHoi1dm2rOoQ==" spinCount="100000" sheet="1" selectLockedCells="1"/>
  <mergeCells count="12">
    <mergeCell ref="F11:G11"/>
    <mergeCell ref="A1:H1"/>
    <mergeCell ref="A3:B3"/>
    <mergeCell ref="A5:B5"/>
    <mergeCell ref="A9:B9"/>
    <mergeCell ref="A7:B7"/>
    <mergeCell ref="F5:H5"/>
    <mergeCell ref="F2:H2"/>
    <mergeCell ref="C9:D9"/>
    <mergeCell ref="C5:D5"/>
    <mergeCell ref="C7:D7"/>
    <mergeCell ref="C3:D3"/>
  </mergeCells>
  <dataValidations count="5">
    <dataValidation allowBlank="1" showInputMessage="1" showErrorMessage="1" error="Nein" sqref="I14"/>
    <dataValidation type="custom" showInputMessage="1" showErrorMessage="1" errorTitle="Hinweis" error="Bitte tragen Sie entweder die Personalkostenberechnung pro Stunde oder den Rechnungsbetrag ein." sqref="J14:J63">
      <formula1>ISBLANK(F14)</formula1>
    </dataValidation>
    <dataValidation type="custom" allowBlank="1" showInputMessage="1" showErrorMessage="1" errorTitle="Hinweis" error="Bitte tragen Sie entweder die Personalkostenberechnung pro Stunde oder den Rechnungsbetrag ein." sqref="F14:F63">
      <formula1>ISBLANK(J14)</formula1>
    </dataValidation>
    <dataValidation type="list" allowBlank="1" showInputMessage="1" showErrorMessage="1" sqref="D15:D63">
      <formula1>$A$64:$A$69</formula1>
    </dataValidation>
    <dataValidation type="list" allowBlank="1" showInputMessage="1" showErrorMessage="1" sqref="D14 D60">
      <formula1>$A$64:$A$69</formula1>
    </dataValidation>
  </dataValidations>
  <pageMargins left="0.7" right="0.7" top="0.38564814814814813" bottom="0.40925925925925927" header="0.3" footer="0.3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33"/>
  <sheetViews>
    <sheetView showWhiteSpace="0" view="pageLayout" topLeftCell="A10" zoomScaleNormal="100" workbookViewId="0">
      <selection activeCell="B11" sqref="B11"/>
    </sheetView>
  </sheetViews>
  <sheetFormatPr baseColWidth="10" defaultColWidth="11.42578125" defaultRowHeight="15" x14ac:dyDescent="0.25"/>
  <cols>
    <col min="1" max="1" width="29.42578125" style="121" customWidth="1"/>
    <col min="2" max="5" width="12.5703125" customWidth="1"/>
  </cols>
  <sheetData>
    <row r="1" spans="1:5" ht="42" customHeight="1" x14ac:dyDescent="0.3">
      <c r="A1" s="168" t="s">
        <v>96</v>
      </c>
      <c r="B1" s="168"/>
      <c r="C1" s="168"/>
      <c r="D1" s="168"/>
      <c r="E1" s="168"/>
    </row>
    <row r="2" spans="1:5" x14ac:dyDescent="0.25">
      <c r="A2" s="112"/>
      <c r="B2" s="1"/>
      <c r="C2" s="1"/>
      <c r="D2" s="171"/>
      <c r="E2" s="171"/>
    </row>
    <row r="3" spans="1:5" x14ac:dyDescent="0.25">
      <c r="A3" s="112"/>
      <c r="B3" s="1"/>
      <c r="C3" s="1"/>
      <c r="D3" s="167"/>
      <c r="E3" s="167"/>
    </row>
    <row r="4" spans="1:5" s="94" customFormat="1" x14ac:dyDescent="0.25">
      <c r="A4" s="117" t="s">
        <v>1</v>
      </c>
      <c r="B4" s="124"/>
      <c r="C4" s="93"/>
      <c r="D4" s="113" t="s">
        <v>83</v>
      </c>
      <c r="E4" s="115"/>
    </row>
    <row r="5" spans="1:5" s="94" customFormat="1" ht="6" customHeight="1" x14ac:dyDescent="0.25">
      <c r="A5" s="117"/>
      <c r="B5" s="135"/>
      <c r="C5" s="93"/>
      <c r="D5" s="134"/>
      <c r="E5" s="116"/>
    </row>
    <row r="6" spans="1:5" s="94" customFormat="1" x14ac:dyDescent="0.25">
      <c r="A6" s="117" t="s">
        <v>85</v>
      </c>
      <c r="B6" s="123"/>
      <c r="C6" s="93"/>
      <c r="D6" s="126"/>
      <c r="E6" s="116"/>
    </row>
    <row r="7" spans="1:5" s="94" customFormat="1" ht="6.75" customHeight="1" x14ac:dyDescent="0.25">
      <c r="A7" s="170" t="s">
        <v>18</v>
      </c>
      <c r="B7" s="136"/>
      <c r="D7" s="93"/>
      <c r="E7" s="137"/>
    </row>
    <row r="8" spans="1:5" s="94" customFormat="1" ht="16.5" customHeight="1" x14ac:dyDescent="0.25">
      <c r="A8" s="170"/>
      <c r="B8" s="125"/>
      <c r="C8" s="11"/>
      <c r="D8" s="113" t="s">
        <v>84</v>
      </c>
      <c r="E8" s="93"/>
    </row>
    <row r="9" spans="1:5" s="94" customFormat="1" ht="18.75" customHeight="1" x14ac:dyDescent="0.25">
      <c r="A9" s="170"/>
      <c r="B9" s="138"/>
      <c r="C9" s="11"/>
      <c r="D9" s="134"/>
      <c r="E9" s="93"/>
    </row>
    <row r="10" spans="1:5" s="94" customFormat="1" ht="15.75" thickBot="1" x14ac:dyDescent="0.3">
      <c r="A10" s="112"/>
      <c r="B10" s="93"/>
      <c r="C10" s="93"/>
      <c r="D10" s="93"/>
      <c r="E10" s="93"/>
    </row>
    <row r="11" spans="1:5" s="121" customFormat="1" ht="42.6" customHeight="1" thickBot="1" x14ac:dyDescent="0.3">
      <c r="A11" s="109" t="s">
        <v>8</v>
      </c>
      <c r="B11" s="118" t="s">
        <v>17</v>
      </c>
      <c r="C11" s="119" t="s">
        <v>88</v>
      </c>
      <c r="D11" s="120" t="s">
        <v>89</v>
      </c>
      <c r="E11" s="110" t="s">
        <v>10</v>
      </c>
    </row>
    <row r="12" spans="1:5" s="94" customFormat="1" ht="42.6" customHeight="1" thickBot="1" x14ac:dyDescent="0.3">
      <c r="A12" s="122" t="s">
        <v>4</v>
      </c>
      <c r="B12" s="95"/>
      <c r="C12" s="96"/>
      <c r="D12" s="97"/>
      <c r="E12" s="98">
        <f>SUM(B12:D12)</f>
        <v>0</v>
      </c>
    </row>
    <row r="13" spans="1:5" s="94" customFormat="1" ht="42.6" customHeight="1" thickBot="1" x14ac:dyDescent="0.3">
      <c r="A13" s="109" t="s">
        <v>5</v>
      </c>
      <c r="B13" s="99"/>
      <c r="C13" s="100"/>
      <c r="D13" s="101"/>
      <c r="E13" s="102">
        <f t="shared" ref="E13:E17" si="0">SUM(B13:D13)</f>
        <v>0</v>
      </c>
    </row>
    <row r="14" spans="1:5" s="94" customFormat="1" ht="42.6" customHeight="1" thickBot="1" x14ac:dyDescent="0.3">
      <c r="A14" s="109" t="s">
        <v>7</v>
      </c>
      <c r="B14" s="99"/>
      <c r="C14" s="100"/>
      <c r="D14" s="101"/>
      <c r="E14" s="102">
        <f t="shared" si="0"/>
        <v>0</v>
      </c>
    </row>
    <row r="15" spans="1:5" s="94" customFormat="1" ht="42.6" customHeight="1" thickBot="1" x14ac:dyDescent="0.3">
      <c r="A15" s="109" t="s">
        <v>101</v>
      </c>
      <c r="B15" s="99"/>
      <c r="C15" s="100"/>
      <c r="D15" s="101"/>
      <c r="E15" s="102">
        <f t="shared" si="0"/>
        <v>0</v>
      </c>
    </row>
    <row r="16" spans="1:5" s="94" customFormat="1" ht="42.6" customHeight="1" thickBot="1" x14ac:dyDescent="0.3">
      <c r="A16" s="109" t="s">
        <v>103</v>
      </c>
      <c r="B16" s="99"/>
      <c r="C16" s="100"/>
      <c r="D16" s="101"/>
      <c r="E16" s="102">
        <f t="shared" si="0"/>
        <v>0</v>
      </c>
    </row>
    <row r="17" spans="1:5" s="94" customFormat="1" ht="42.6" customHeight="1" thickBot="1" x14ac:dyDescent="0.3">
      <c r="A17" s="109" t="s">
        <v>102</v>
      </c>
      <c r="B17" s="103"/>
      <c r="C17" s="104"/>
      <c r="D17" s="105"/>
      <c r="E17" s="102">
        <f t="shared" si="0"/>
        <v>0</v>
      </c>
    </row>
    <row r="18" spans="1:5" s="94" customFormat="1" ht="42.6" customHeight="1" thickBot="1" x14ac:dyDescent="0.3">
      <c r="A18" s="111" t="s">
        <v>9</v>
      </c>
      <c r="B18" s="108">
        <f>SUM(B12:B17)</f>
        <v>0</v>
      </c>
      <c r="C18" s="106">
        <f t="shared" ref="C18:D18" si="1">SUM(C12:C17)</f>
        <v>0</v>
      </c>
      <c r="D18" s="106">
        <f t="shared" si="1"/>
        <v>0</v>
      </c>
      <c r="E18" s="107">
        <f>SUM(E12:E17)</f>
        <v>0</v>
      </c>
    </row>
    <row r="19" spans="1:5" s="94" customFormat="1" x14ac:dyDescent="0.25">
      <c r="A19" s="112"/>
      <c r="B19" s="93"/>
      <c r="C19" s="93"/>
      <c r="D19" s="93"/>
      <c r="E19" s="93"/>
    </row>
    <row r="20" spans="1:5" s="94" customFormat="1" ht="15.75" thickBot="1" x14ac:dyDescent="0.3">
      <c r="A20" s="112"/>
      <c r="B20" s="93"/>
      <c r="C20" s="93"/>
      <c r="D20" s="93"/>
      <c r="E20" s="93"/>
    </row>
    <row r="21" spans="1:5" s="121" customFormat="1" ht="42.6" customHeight="1" thickBot="1" x14ac:dyDescent="0.3">
      <c r="A21" s="109" t="s">
        <v>11</v>
      </c>
      <c r="B21" s="118" t="s">
        <v>17</v>
      </c>
      <c r="C21" s="119" t="s">
        <v>88</v>
      </c>
      <c r="D21" s="120" t="s">
        <v>89</v>
      </c>
      <c r="E21" s="110" t="s">
        <v>10</v>
      </c>
    </row>
    <row r="22" spans="1:5" s="94" customFormat="1" ht="42.6" customHeight="1" thickBot="1" x14ac:dyDescent="0.3">
      <c r="A22" s="111" t="s">
        <v>12</v>
      </c>
      <c r="B22" s="95"/>
      <c r="C22" s="96"/>
      <c r="D22" s="97"/>
      <c r="E22" s="98">
        <f>SUM(B22:D22)</f>
        <v>0</v>
      </c>
    </row>
    <row r="23" spans="1:5" s="94" customFormat="1" ht="42.6" customHeight="1" thickBot="1" x14ac:dyDescent="0.3">
      <c r="A23" s="122" t="s">
        <v>13</v>
      </c>
      <c r="B23" s="103"/>
      <c r="C23" s="104"/>
      <c r="D23" s="105"/>
      <c r="E23" s="102">
        <f>SUM(B23:D23)</f>
        <v>0</v>
      </c>
    </row>
    <row r="24" spans="1:5" s="94" customFormat="1" ht="42.6" customHeight="1" thickBot="1" x14ac:dyDescent="0.3">
      <c r="A24" s="109" t="s">
        <v>14</v>
      </c>
      <c r="B24" s="108">
        <f>SUM(B22:B23)</f>
        <v>0</v>
      </c>
      <c r="C24" s="108">
        <f t="shared" ref="C24:E24" si="2">SUM(C22:C23)</f>
        <v>0</v>
      </c>
      <c r="D24" s="108">
        <f t="shared" si="2"/>
        <v>0</v>
      </c>
      <c r="E24" s="108">
        <f t="shared" si="2"/>
        <v>0</v>
      </c>
    </row>
    <row r="25" spans="1:5" x14ac:dyDescent="0.25">
      <c r="A25" s="3" t="s">
        <v>15</v>
      </c>
      <c r="B25" s="127"/>
      <c r="C25" s="127"/>
      <c r="D25" s="127"/>
      <c r="E25" s="127"/>
    </row>
    <row r="26" spans="1:5" x14ac:dyDescent="0.25">
      <c r="A26" s="3" t="s">
        <v>16</v>
      </c>
      <c r="B26" s="127"/>
      <c r="C26" s="127"/>
      <c r="D26" s="127"/>
      <c r="E26" s="127"/>
    </row>
    <row r="27" spans="1:5" x14ac:dyDescent="0.25">
      <c r="A27" s="3" t="s">
        <v>17</v>
      </c>
      <c r="B27" s="127"/>
      <c r="C27" s="127"/>
      <c r="D27" s="127"/>
      <c r="E27" s="1"/>
    </row>
    <row r="28" spans="1:5" x14ac:dyDescent="0.25">
      <c r="A28" s="3" t="s">
        <v>88</v>
      </c>
      <c r="B28" s="127"/>
      <c r="C28" s="127"/>
      <c r="D28" s="127"/>
      <c r="E28" s="1"/>
    </row>
    <row r="29" spans="1:5" x14ac:dyDescent="0.25">
      <c r="A29" s="3" t="s">
        <v>89</v>
      </c>
      <c r="B29" s="127"/>
      <c r="C29" s="127"/>
      <c r="D29" s="127"/>
      <c r="E29" s="1"/>
    </row>
    <row r="30" spans="1:5" x14ac:dyDescent="0.25">
      <c r="A30" s="3" t="s">
        <v>90</v>
      </c>
      <c r="B30" s="127"/>
      <c r="C30" s="127"/>
      <c r="D30" s="127"/>
      <c r="E30" s="127"/>
    </row>
    <row r="31" spans="1:5" x14ac:dyDescent="0.25">
      <c r="A31" s="3" t="s">
        <v>91</v>
      </c>
      <c r="B31" s="127"/>
      <c r="C31" s="127"/>
      <c r="D31" s="169" t="s">
        <v>97</v>
      </c>
      <c r="E31" s="169"/>
    </row>
    <row r="32" spans="1:5" x14ac:dyDescent="0.25">
      <c r="A32" s="3" t="s">
        <v>92</v>
      </c>
      <c r="B32" s="127"/>
      <c r="C32" s="127"/>
      <c r="D32" s="127"/>
      <c r="E32" s="127"/>
    </row>
    <row r="33" spans="1:1" x14ac:dyDescent="0.25">
      <c r="A33" s="133"/>
    </row>
  </sheetData>
  <sheetProtection algorithmName="SHA-512" hashValue="BuqS6bp3z2syM3FLuqE9Rn5GHDJLsLA8d+TeMIoH2LuTqWL7ZSt2nVkMyUkBV87ZICjpBENlFkxhZX+7Ah+q9Q==" saltValue="C4LoggfUkmr0H97ZlJ7vkA==" spinCount="100000" sheet="1" objects="1" scenarios="1" selectLockedCells="1"/>
  <mergeCells count="5">
    <mergeCell ref="D3:E3"/>
    <mergeCell ref="A1:E1"/>
    <mergeCell ref="D31:E31"/>
    <mergeCell ref="A7:A9"/>
    <mergeCell ref="D2:E2"/>
  </mergeCells>
  <dataValidations count="3">
    <dataValidation type="decimal" operator="greaterThanOrEqual" allowBlank="1" showInputMessage="1" showErrorMessage="1" sqref="B12:D17 B22:D22">
      <formula1>0</formula1>
    </dataValidation>
    <dataValidation type="list" allowBlank="1" showInputMessage="1" showErrorMessage="1" sqref="B21:D21 B11:D11">
      <formula1>$A$25:$A$32</formula1>
    </dataValidation>
    <dataValidation type="decimal" operator="greaterThanOrEqual" allowBlank="1" showInputMessage="1" showErrorMessage="1" sqref="B23:D23">
      <formula1>-99999</formula1>
    </dataValidation>
  </dataValidations>
  <pageMargins left="0.98425196850393704" right="0.98425196850393704" top="0.4" bottom="0.45833333333333331" header="0" footer="0.51181102362204722"/>
  <pageSetup paperSize="9" scale="9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55"/>
  <sheetViews>
    <sheetView view="pageLayout" topLeftCell="A10" zoomScaleNormal="100" workbookViewId="0">
      <selection activeCell="C8" sqref="C8:E8"/>
    </sheetView>
  </sheetViews>
  <sheetFormatPr baseColWidth="10" defaultColWidth="11.42578125" defaultRowHeight="14.25" x14ac:dyDescent="0.2"/>
  <cols>
    <col min="1" max="1" width="21.5703125" style="6" customWidth="1"/>
    <col min="2" max="2" width="16" style="6" customWidth="1"/>
    <col min="3" max="3" width="6.140625" style="6" customWidth="1"/>
    <col min="4" max="4" width="19.28515625" style="6" customWidth="1"/>
    <col min="5" max="5" width="12.5703125" style="5" customWidth="1"/>
    <col min="6" max="16384" width="11.42578125" style="6"/>
  </cols>
  <sheetData>
    <row r="1" spans="1:5" ht="39" customHeight="1" x14ac:dyDescent="0.3">
      <c r="A1" s="172" t="s">
        <v>86</v>
      </c>
      <c r="B1" s="172"/>
      <c r="C1" s="172"/>
      <c r="D1" s="172"/>
      <c r="E1" s="172"/>
    </row>
    <row r="2" spans="1:5" ht="21.75" customHeight="1" thickBot="1" x14ac:dyDescent="0.25">
      <c r="A2" s="5"/>
      <c r="B2" s="5"/>
      <c r="C2" s="5"/>
      <c r="D2" s="5"/>
    </row>
    <row r="3" spans="1:5" s="40" customFormat="1" ht="26.25" customHeight="1" thickBot="1" x14ac:dyDescent="0.3">
      <c r="A3" s="174" t="s">
        <v>19</v>
      </c>
      <c r="B3" s="175"/>
      <c r="C3" s="178"/>
      <c r="D3" s="179"/>
      <c r="E3" s="180"/>
    </row>
    <row r="4" spans="1:5" s="40" customFormat="1" ht="18" customHeight="1" thickBot="1" x14ac:dyDescent="0.3">
      <c r="A4" s="129"/>
      <c r="B4" s="41"/>
      <c r="C4" s="41"/>
      <c r="D4" s="41"/>
      <c r="E4" s="41"/>
    </row>
    <row r="5" spans="1:5" s="40" customFormat="1" ht="28.35" customHeight="1" x14ac:dyDescent="0.25">
      <c r="A5" s="176" t="s">
        <v>20</v>
      </c>
      <c r="B5" s="177"/>
      <c r="C5" s="181">
        <v>2020</v>
      </c>
      <c r="D5" s="181"/>
      <c r="E5" s="182"/>
    </row>
    <row r="6" spans="1:5" s="42" customFormat="1" ht="28.35" customHeight="1" x14ac:dyDescent="0.2">
      <c r="A6" s="191" t="s">
        <v>21</v>
      </c>
      <c r="B6" s="192"/>
      <c r="C6" s="193"/>
      <c r="D6" s="193"/>
      <c r="E6" s="194"/>
    </row>
    <row r="7" spans="1:5" s="42" customFormat="1" ht="28.35" customHeight="1" x14ac:dyDescent="0.2">
      <c r="A7" s="191" t="s">
        <v>22</v>
      </c>
      <c r="B7" s="192"/>
      <c r="C7" s="195"/>
      <c r="D7" s="195"/>
      <c r="E7" s="196"/>
    </row>
    <row r="8" spans="1:5" s="42" customFormat="1" ht="28.35" customHeight="1" thickBot="1" x14ac:dyDescent="0.25">
      <c r="A8" s="183" t="s">
        <v>23</v>
      </c>
      <c r="B8" s="184"/>
      <c r="C8" s="187"/>
      <c r="D8" s="187"/>
      <c r="E8" s="188"/>
    </row>
    <row r="9" spans="1:5" s="42" customFormat="1" ht="28.35" customHeight="1" thickBot="1" x14ac:dyDescent="0.25">
      <c r="A9" s="185" t="s">
        <v>24</v>
      </c>
      <c r="B9" s="186"/>
      <c r="C9" s="189">
        <f>IF(COUNTA(C5:C8)=ROWS(C5:C8),B63,0)</f>
        <v>0</v>
      </c>
      <c r="D9" s="189"/>
      <c r="E9" s="190"/>
    </row>
    <row r="10" spans="1:5" s="42" customFormat="1" ht="15" customHeight="1" thickBot="1" x14ac:dyDescent="0.25">
      <c r="A10" s="43"/>
      <c r="B10" s="43"/>
      <c r="C10" s="44"/>
      <c r="D10" s="44"/>
      <c r="E10" s="45"/>
    </row>
    <row r="11" spans="1:5" s="42" customFormat="1" ht="28.35" customHeight="1" x14ac:dyDescent="0.2">
      <c r="A11" s="176" t="s">
        <v>20</v>
      </c>
      <c r="B11" s="177"/>
      <c r="C11" s="197">
        <v>2021</v>
      </c>
      <c r="D11" s="197"/>
      <c r="E11" s="198"/>
    </row>
    <row r="12" spans="1:5" s="42" customFormat="1" ht="28.35" customHeight="1" x14ac:dyDescent="0.2">
      <c r="A12" s="191" t="s">
        <v>21</v>
      </c>
      <c r="B12" s="192"/>
      <c r="C12" s="193"/>
      <c r="D12" s="193"/>
      <c r="E12" s="194"/>
    </row>
    <row r="13" spans="1:5" s="42" customFormat="1" ht="28.35" customHeight="1" x14ac:dyDescent="0.2">
      <c r="A13" s="191" t="s">
        <v>22</v>
      </c>
      <c r="B13" s="192"/>
      <c r="C13" s="195"/>
      <c r="D13" s="195"/>
      <c r="E13" s="196"/>
    </row>
    <row r="14" spans="1:5" s="42" customFormat="1" ht="28.35" customHeight="1" thickBot="1" x14ac:dyDescent="0.25">
      <c r="A14" s="199" t="s">
        <v>23</v>
      </c>
      <c r="B14" s="200"/>
      <c r="C14" s="187"/>
      <c r="D14" s="187"/>
      <c r="E14" s="188"/>
    </row>
    <row r="15" spans="1:5" s="42" customFormat="1" ht="28.35" customHeight="1" thickBot="1" x14ac:dyDescent="0.25">
      <c r="A15" s="185" t="s">
        <v>24</v>
      </c>
      <c r="B15" s="186"/>
      <c r="C15" s="203">
        <f>IF(COUNTA(C11:C14)=ROWS(C11:C14),B88,0)</f>
        <v>0</v>
      </c>
      <c r="D15" s="203"/>
      <c r="E15" s="204"/>
    </row>
    <row r="16" spans="1:5" s="42" customFormat="1" ht="13.7" customHeight="1" thickBot="1" x14ac:dyDescent="0.3">
      <c r="A16" s="41"/>
      <c r="B16" s="41"/>
      <c r="C16" s="41"/>
      <c r="D16" s="41"/>
      <c r="E16" s="45"/>
    </row>
    <row r="17" spans="1:5" s="42" customFormat="1" ht="28.35" customHeight="1" x14ac:dyDescent="0.2">
      <c r="A17" s="176" t="s">
        <v>20</v>
      </c>
      <c r="B17" s="177"/>
      <c r="C17" s="197">
        <v>2022</v>
      </c>
      <c r="D17" s="197"/>
      <c r="E17" s="198"/>
    </row>
    <row r="18" spans="1:5" s="42" customFormat="1" ht="28.35" customHeight="1" x14ac:dyDescent="0.2">
      <c r="A18" s="191" t="s">
        <v>21</v>
      </c>
      <c r="B18" s="192"/>
      <c r="C18" s="193"/>
      <c r="D18" s="193"/>
      <c r="E18" s="194"/>
    </row>
    <row r="19" spans="1:5" s="42" customFormat="1" ht="28.35" customHeight="1" x14ac:dyDescent="0.2">
      <c r="A19" s="191" t="s">
        <v>22</v>
      </c>
      <c r="B19" s="192"/>
      <c r="C19" s="195"/>
      <c r="D19" s="195"/>
      <c r="E19" s="196"/>
    </row>
    <row r="20" spans="1:5" s="42" customFormat="1" ht="28.35" customHeight="1" thickBot="1" x14ac:dyDescent="0.25">
      <c r="A20" s="183" t="s">
        <v>23</v>
      </c>
      <c r="B20" s="184"/>
      <c r="C20" s="205"/>
      <c r="D20" s="205"/>
      <c r="E20" s="206"/>
    </row>
    <row r="21" spans="1:5" s="42" customFormat="1" ht="28.35" customHeight="1" thickBot="1" x14ac:dyDescent="0.25">
      <c r="A21" s="209" t="s">
        <v>24</v>
      </c>
      <c r="B21" s="210"/>
      <c r="C21" s="207">
        <f>IF(COUNTA(C17:C20)=ROWS(C17:C20),B120,0)</f>
        <v>0</v>
      </c>
      <c r="D21" s="207"/>
      <c r="E21" s="208"/>
    </row>
    <row r="22" spans="1:5" s="40" customFormat="1" ht="21.75" customHeight="1" x14ac:dyDescent="0.25">
      <c r="A22" s="46"/>
      <c r="B22" s="47"/>
      <c r="C22" s="41"/>
      <c r="D22" s="41"/>
      <c r="E22" s="41"/>
    </row>
    <row r="23" spans="1:5" s="40" customFormat="1" ht="15" x14ac:dyDescent="0.25">
      <c r="A23" s="201" t="s">
        <v>31</v>
      </c>
      <c r="B23" s="202"/>
      <c r="C23" s="41"/>
      <c r="D23" s="201" t="s">
        <v>34</v>
      </c>
      <c r="E23" s="202"/>
    </row>
    <row r="24" spans="1:5" s="40" customFormat="1" ht="15" x14ac:dyDescent="0.25">
      <c r="A24" s="48">
        <v>2018</v>
      </c>
      <c r="B24" s="49">
        <v>13275</v>
      </c>
      <c r="C24" s="41"/>
      <c r="D24" s="48">
        <v>2018</v>
      </c>
      <c r="E24" s="50">
        <v>0.3</v>
      </c>
    </row>
    <row r="25" spans="1:5" s="40" customFormat="1" ht="15" x14ac:dyDescent="0.25">
      <c r="A25" s="51">
        <v>2019</v>
      </c>
      <c r="B25" s="52">
        <v>13400</v>
      </c>
      <c r="C25" s="41"/>
      <c r="D25" s="51">
        <v>2019</v>
      </c>
      <c r="E25" s="53">
        <v>0.28100000000000003</v>
      </c>
    </row>
    <row r="26" spans="1:5" s="40" customFormat="1" ht="15" customHeight="1" x14ac:dyDescent="0.25">
      <c r="A26" s="51">
        <v>2020</v>
      </c>
      <c r="B26" s="52">
        <v>13875</v>
      </c>
      <c r="C26" s="41"/>
      <c r="D26" s="51">
        <v>2020</v>
      </c>
      <c r="E26" s="53">
        <v>0.28100000000000003</v>
      </c>
    </row>
    <row r="27" spans="1:5" s="40" customFormat="1" ht="15" customHeight="1" x14ac:dyDescent="0.25">
      <c r="A27" s="51">
        <v>2021</v>
      </c>
      <c r="B27" s="52">
        <v>14905</v>
      </c>
      <c r="C27" s="41"/>
      <c r="D27" s="51">
        <v>2021</v>
      </c>
      <c r="E27" s="53">
        <v>0.28100000000000003</v>
      </c>
    </row>
    <row r="28" spans="1:5" s="40" customFormat="1" ht="15" customHeight="1" x14ac:dyDescent="0.25">
      <c r="A28" s="51">
        <v>2022</v>
      </c>
      <c r="B28" s="52">
        <v>14885</v>
      </c>
      <c r="C28" s="41"/>
      <c r="D28" s="51">
        <v>2022</v>
      </c>
      <c r="E28" s="53">
        <v>0.28100000000000003</v>
      </c>
    </row>
    <row r="29" spans="1:5" s="40" customFormat="1" ht="15" customHeight="1" x14ac:dyDescent="0.25">
      <c r="A29" s="54">
        <v>2023</v>
      </c>
      <c r="B29" s="55">
        <v>15295</v>
      </c>
      <c r="C29" s="41"/>
      <c r="D29" s="54">
        <v>2023</v>
      </c>
      <c r="E29" s="56">
        <v>0.28100000000000003</v>
      </c>
    </row>
    <row r="30" spans="1:5" s="40" customFormat="1" ht="15" customHeight="1" x14ac:dyDescent="0.25">
      <c r="A30" s="41"/>
      <c r="B30" s="41"/>
      <c r="C30" s="41"/>
      <c r="D30" s="41"/>
      <c r="E30" s="41"/>
    </row>
    <row r="31" spans="1:5" s="40" customFormat="1" ht="15" customHeight="1" thickBot="1" x14ac:dyDescent="0.3">
      <c r="A31" s="46" t="s">
        <v>25</v>
      </c>
      <c r="B31" s="47"/>
      <c r="C31" s="41"/>
      <c r="D31" s="41"/>
      <c r="E31" s="41"/>
    </row>
    <row r="32" spans="1:5" s="40" customFormat="1" ht="15" x14ac:dyDescent="0.25">
      <c r="A32" s="235"/>
      <c r="B32" s="236"/>
      <c r="C32" s="236"/>
      <c r="D32" s="236"/>
      <c r="E32" s="237"/>
    </row>
    <row r="33" spans="1:5" s="40" customFormat="1" ht="15" x14ac:dyDescent="0.25">
      <c r="A33" s="238"/>
      <c r="B33" s="239"/>
      <c r="C33" s="239"/>
      <c r="D33" s="239"/>
      <c r="E33" s="240"/>
    </row>
    <row r="34" spans="1:5" s="40" customFormat="1" ht="15" x14ac:dyDescent="0.25">
      <c r="A34" s="238"/>
      <c r="B34" s="239"/>
      <c r="C34" s="239"/>
      <c r="D34" s="239"/>
      <c r="E34" s="240"/>
    </row>
    <row r="35" spans="1:5" s="40" customFormat="1" ht="15" x14ac:dyDescent="0.25">
      <c r="A35" s="238"/>
      <c r="B35" s="239"/>
      <c r="C35" s="239"/>
      <c r="D35" s="239"/>
      <c r="E35" s="240"/>
    </row>
    <row r="36" spans="1:5" s="40" customFormat="1" ht="15" x14ac:dyDescent="0.25">
      <c r="A36" s="238"/>
      <c r="B36" s="239"/>
      <c r="C36" s="239"/>
      <c r="D36" s="239"/>
      <c r="E36" s="240"/>
    </row>
    <row r="37" spans="1:5" s="40" customFormat="1" ht="15.75" thickBot="1" x14ac:dyDescent="0.3">
      <c r="A37" s="241"/>
      <c r="B37" s="242"/>
      <c r="C37" s="242"/>
      <c r="D37" s="242"/>
      <c r="E37" s="243"/>
    </row>
    <row r="38" spans="1:5" s="40" customFormat="1" ht="15" customHeight="1" x14ac:dyDescent="0.25">
      <c r="A38" s="132"/>
      <c r="B38" s="132"/>
      <c r="C38" s="132"/>
      <c r="D38" s="132"/>
      <c r="E38" s="132"/>
    </row>
    <row r="39" spans="1:5" s="40" customFormat="1" ht="15" customHeight="1" x14ac:dyDescent="0.25">
      <c r="A39" s="132"/>
      <c r="B39" s="132"/>
      <c r="C39" s="132"/>
      <c r="D39" s="132"/>
      <c r="E39" s="132"/>
    </row>
    <row r="40" spans="1:5" s="40" customFormat="1" ht="14.1" customHeight="1" thickBot="1" x14ac:dyDescent="0.3">
      <c r="A40" s="131"/>
      <c r="B40" s="132"/>
      <c r="C40" s="132"/>
      <c r="D40" s="173" t="s">
        <v>94</v>
      </c>
      <c r="E40" s="173"/>
    </row>
    <row r="41" spans="1:5" s="40" customFormat="1" ht="15" x14ac:dyDescent="0.25">
      <c r="A41" s="57" t="s">
        <v>26</v>
      </c>
      <c r="B41" s="253">
        <f>C5</f>
        <v>2020</v>
      </c>
      <c r="C41" s="254"/>
      <c r="D41" s="41"/>
      <c r="E41" s="41"/>
    </row>
    <row r="42" spans="1:5" s="40" customFormat="1" ht="15" customHeight="1" x14ac:dyDescent="0.25">
      <c r="A42" s="58" t="s">
        <v>27</v>
      </c>
      <c r="B42" s="211" t="s">
        <v>28</v>
      </c>
      <c r="C42" s="212"/>
      <c r="D42" s="252"/>
      <c r="E42" s="252"/>
    </row>
    <row r="43" spans="1:5" s="40" customFormat="1" ht="15" x14ac:dyDescent="0.25">
      <c r="A43" s="59">
        <f>C7</f>
        <v>0</v>
      </c>
      <c r="B43" s="213">
        <f>ROUND(A43/12,2)</f>
        <v>0</v>
      </c>
      <c r="C43" s="214"/>
      <c r="D43" s="252"/>
      <c r="E43" s="252"/>
    </row>
    <row r="44" spans="1:5" s="40" customFormat="1" ht="15" x14ac:dyDescent="0.25">
      <c r="A44" s="60"/>
      <c r="B44" s="219"/>
      <c r="C44" s="220"/>
      <c r="D44" s="61"/>
      <c r="E44" s="41"/>
    </row>
    <row r="45" spans="1:5" s="40" customFormat="1" ht="15" x14ac:dyDescent="0.25">
      <c r="A45" s="58" t="s">
        <v>29</v>
      </c>
      <c r="B45" s="211" t="s">
        <v>30</v>
      </c>
      <c r="C45" s="212"/>
      <c r="D45" s="61"/>
      <c r="E45" s="41"/>
    </row>
    <row r="46" spans="1:5" s="40" customFormat="1" ht="15" x14ac:dyDescent="0.25">
      <c r="A46" s="62">
        <f>ROUND(B43/4.35,2)</f>
        <v>0</v>
      </c>
      <c r="B46" s="215" t="e">
        <f>ROUND(A46/C6,2)</f>
        <v>#DIV/0!</v>
      </c>
      <c r="C46" s="216"/>
      <c r="D46" s="63" t="s">
        <v>44</v>
      </c>
      <c r="E46" s="41"/>
    </row>
    <row r="47" spans="1:5" s="40" customFormat="1" ht="15" x14ac:dyDescent="0.25">
      <c r="A47" s="64"/>
      <c r="B47" s="217"/>
      <c r="C47" s="218"/>
      <c r="D47" s="61"/>
      <c r="E47" s="41"/>
    </row>
    <row r="48" spans="1:5" s="40" customFormat="1" ht="15" x14ac:dyDescent="0.25">
      <c r="A48" s="65" t="s">
        <v>32</v>
      </c>
      <c r="B48" s="211" t="s">
        <v>33</v>
      </c>
      <c r="C48" s="212"/>
      <c r="D48" s="61"/>
      <c r="E48" s="41"/>
    </row>
    <row r="49" spans="1:5" s="40" customFormat="1" ht="15" x14ac:dyDescent="0.25">
      <c r="A49" s="59">
        <f>C8</f>
        <v>0</v>
      </c>
      <c r="B49" s="223">
        <f>ROUND(A49/12,2)</f>
        <v>0</v>
      </c>
      <c r="C49" s="224"/>
      <c r="D49" s="61"/>
      <c r="E49" s="41"/>
    </row>
    <row r="50" spans="1:5" s="40" customFormat="1" ht="15" x14ac:dyDescent="0.25">
      <c r="A50" s="64"/>
      <c r="B50" s="217"/>
      <c r="C50" s="218"/>
      <c r="D50" s="61"/>
      <c r="E50" s="41"/>
    </row>
    <row r="51" spans="1:5" s="40" customFormat="1" ht="15" customHeight="1" x14ac:dyDescent="0.25">
      <c r="A51" s="65" t="s">
        <v>34</v>
      </c>
      <c r="B51" s="211" t="s">
        <v>35</v>
      </c>
      <c r="C51" s="212"/>
      <c r="D51" s="66"/>
      <c r="E51" s="41"/>
    </row>
    <row r="52" spans="1:5" s="40" customFormat="1" ht="15" x14ac:dyDescent="0.25">
      <c r="A52" s="67">
        <f>VLOOKUP(C5, D23:E29,2,FALSE)</f>
        <v>0.28100000000000003</v>
      </c>
      <c r="B52" s="225">
        <f>A49/12*A52</f>
        <v>0</v>
      </c>
      <c r="C52" s="226"/>
      <c r="D52" s="66"/>
      <c r="E52" s="41"/>
    </row>
    <row r="53" spans="1:5" s="40" customFormat="1" ht="15" x14ac:dyDescent="0.25">
      <c r="A53" s="68"/>
      <c r="B53" s="231"/>
      <c r="C53" s="232"/>
      <c r="D53" s="61"/>
      <c r="E53" s="41"/>
    </row>
    <row r="54" spans="1:5" s="40" customFormat="1" ht="15" x14ac:dyDescent="0.25">
      <c r="A54" s="65" t="s">
        <v>29</v>
      </c>
      <c r="B54" s="211" t="s">
        <v>36</v>
      </c>
      <c r="C54" s="212"/>
      <c r="D54" s="61"/>
      <c r="E54" s="41"/>
    </row>
    <row r="55" spans="1:5" s="40" customFormat="1" ht="15" x14ac:dyDescent="0.25">
      <c r="A55" s="59">
        <f>B52/4.35</f>
        <v>0</v>
      </c>
      <c r="B55" s="227" t="e">
        <f>A55/C6</f>
        <v>#DIV/0!</v>
      </c>
      <c r="C55" s="228"/>
      <c r="D55" s="63" t="s">
        <v>45</v>
      </c>
      <c r="E55" s="41"/>
    </row>
    <row r="56" spans="1:5" s="40" customFormat="1" ht="15" x14ac:dyDescent="0.25">
      <c r="A56" s="64"/>
      <c r="B56" s="69"/>
      <c r="C56" s="70"/>
      <c r="D56" s="61"/>
      <c r="E56" s="41"/>
    </row>
    <row r="57" spans="1:5" s="40" customFormat="1" ht="15.75" customHeight="1" x14ac:dyDescent="0.25">
      <c r="A57" s="65" t="s">
        <v>31</v>
      </c>
      <c r="B57" s="211" t="s">
        <v>37</v>
      </c>
      <c r="C57" s="212"/>
      <c r="D57" s="66"/>
      <c r="E57" s="41"/>
    </row>
    <row r="58" spans="1:5" s="40" customFormat="1" ht="15" x14ac:dyDescent="0.25">
      <c r="A58" s="59">
        <f>VLOOKUP(C5,A23:B29,2,FALSE)</f>
        <v>13875</v>
      </c>
      <c r="B58" s="225">
        <f>A58/12</f>
        <v>1156.25</v>
      </c>
      <c r="C58" s="226"/>
      <c r="D58" s="66"/>
      <c r="E58" s="41"/>
    </row>
    <row r="59" spans="1:5" s="40" customFormat="1" ht="15" x14ac:dyDescent="0.25">
      <c r="A59" s="60"/>
      <c r="B59" s="231"/>
      <c r="C59" s="232"/>
      <c r="D59" s="61"/>
      <c r="E59" s="41"/>
    </row>
    <row r="60" spans="1:5" s="40" customFormat="1" ht="15" x14ac:dyDescent="0.25">
      <c r="A60" s="65" t="s">
        <v>29</v>
      </c>
      <c r="B60" s="211" t="s">
        <v>95</v>
      </c>
      <c r="C60" s="212"/>
      <c r="D60" s="61"/>
      <c r="E60" s="41"/>
    </row>
    <row r="61" spans="1:5" s="40" customFormat="1" ht="15" x14ac:dyDescent="0.25">
      <c r="A61" s="59">
        <f>B58/4.35</f>
        <v>265.80459770114942</v>
      </c>
      <c r="B61" s="227">
        <f>A61/40</f>
        <v>6.6451149425287355</v>
      </c>
      <c r="C61" s="228"/>
      <c r="D61" s="63" t="s">
        <v>47</v>
      </c>
      <c r="E61" s="41"/>
    </row>
    <row r="62" spans="1:5" s="40" customFormat="1" ht="15.75" thickBot="1" x14ac:dyDescent="0.3">
      <c r="A62" s="64"/>
      <c r="B62" s="217"/>
      <c r="C62" s="218"/>
      <c r="D62" s="61"/>
      <c r="E62" s="41"/>
    </row>
    <row r="63" spans="1:5" s="40" customFormat="1" ht="15.75" thickBot="1" x14ac:dyDescent="0.3">
      <c r="A63" s="71" t="s">
        <v>38</v>
      </c>
      <c r="B63" s="233" t="e">
        <f>B46+B55+B61</f>
        <v>#DIV/0!</v>
      </c>
      <c r="C63" s="234"/>
      <c r="D63" s="63" t="s">
        <v>46</v>
      </c>
      <c r="E63" s="41"/>
    </row>
    <row r="64" spans="1:5" s="40" customFormat="1" ht="12.75" customHeight="1" x14ac:dyDescent="0.25">
      <c r="A64" s="72"/>
      <c r="B64" s="72"/>
      <c r="C64" s="72"/>
      <c r="D64" s="73"/>
      <c r="E64" s="41"/>
    </row>
    <row r="65" spans="1:5" s="40" customFormat="1" ht="12.75" customHeight="1" thickBot="1" x14ac:dyDescent="0.3">
      <c r="A65" s="41"/>
      <c r="B65" s="41"/>
      <c r="C65" s="41"/>
      <c r="D65" s="41"/>
      <c r="E65" s="41"/>
    </row>
    <row r="66" spans="1:5" s="40" customFormat="1" ht="15" x14ac:dyDescent="0.25">
      <c r="A66" s="74" t="s">
        <v>26</v>
      </c>
      <c r="B66" s="229">
        <f>C11</f>
        <v>2021</v>
      </c>
      <c r="C66" s="230"/>
      <c r="D66" s="45"/>
      <c r="E66" s="41"/>
    </row>
    <row r="67" spans="1:5" s="40" customFormat="1" ht="15" x14ac:dyDescent="0.25">
      <c r="A67" s="75" t="s">
        <v>27</v>
      </c>
      <c r="B67" s="211" t="s">
        <v>28</v>
      </c>
      <c r="C67" s="212"/>
      <c r="D67" s="76"/>
      <c r="E67" s="41"/>
    </row>
    <row r="68" spans="1:5" s="40" customFormat="1" ht="15" x14ac:dyDescent="0.25">
      <c r="A68" s="77">
        <f>C13</f>
        <v>0</v>
      </c>
      <c r="B68" s="223">
        <f>ROUND(A68/12,2)</f>
        <v>0</v>
      </c>
      <c r="C68" s="224"/>
      <c r="D68" s="76"/>
      <c r="E68" s="41"/>
    </row>
    <row r="69" spans="1:5" s="40" customFormat="1" ht="15" x14ac:dyDescent="0.25">
      <c r="A69" s="78"/>
      <c r="B69" s="219"/>
      <c r="C69" s="220"/>
      <c r="D69" s="79"/>
      <c r="E69" s="41"/>
    </row>
    <row r="70" spans="1:5" s="40" customFormat="1" ht="15" x14ac:dyDescent="0.25">
      <c r="A70" s="75" t="s">
        <v>29</v>
      </c>
      <c r="B70" s="211" t="s">
        <v>30</v>
      </c>
      <c r="C70" s="212"/>
      <c r="D70" s="79"/>
      <c r="E70" s="41"/>
    </row>
    <row r="71" spans="1:5" s="40" customFormat="1" ht="15" x14ac:dyDescent="0.25">
      <c r="A71" s="80">
        <f>ROUND(B68/4.35,2)</f>
        <v>0</v>
      </c>
      <c r="B71" s="215" t="e">
        <f>ROUND(A71/C12,2)</f>
        <v>#DIV/0!</v>
      </c>
      <c r="C71" s="216"/>
      <c r="D71" s="63" t="s">
        <v>44</v>
      </c>
      <c r="E71" s="41"/>
    </row>
    <row r="72" spans="1:5" s="40" customFormat="1" ht="15" x14ac:dyDescent="0.25">
      <c r="A72" s="81"/>
      <c r="B72" s="217"/>
      <c r="C72" s="218"/>
      <c r="D72" s="79"/>
      <c r="E72" s="41"/>
    </row>
    <row r="73" spans="1:5" s="40" customFormat="1" ht="15" x14ac:dyDescent="0.25">
      <c r="A73" s="75" t="s">
        <v>32</v>
      </c>
      <c r="B73" s="211" t="s">
        <v>33</v>
      </c>
      <c r="C73" s="212"/>
      <c r="D73" s="79"/>
      <c r="E73" s="41"/>
    </row>
    <row r="74" spans="1:5" s="40" customFormat="1" ht="15" x14ac:dyDescent="0.25">
      <c r="A74" s="77">
        <f>C14</f>
        <v>0</v>
      </c>
      <c r="B74" s="213">
        <f>ROUND(A74/12,2)</f>
        <v>0</v>
      </c>
      <c r="C74" s="214"/>
      <c r="D74" s="79"/>
      <c r="E74" s="41"/>
    </row>
    <row r="75" spans="1:5" s="40" customFormat="1" ht="15" x14ac:dyDescent="0.25">
      <c r="A75" s="81"/>
      <c r="B75" s="248"/>
      <c r="C75" s="249"/>
      <c r="D75" s="79"/>
      <c r="E75" s="41"/>
    </row>
    <row r="76" spans="1:5" s="40" customFormat="1" ht="15" x14ac:dyDescent="0.25">
      <c r="A76" s="75" t="s">
        <v>34</v>
      </c>
      <c r="B76" s="211" t="s">
        <v>35</v>
      </c>
      <c r="C76" s="212"/>
      <c r="D76" s="66"/>
      <c r="E76" s="41"/>
    </row>
    <row r="77" spans="1:5" s="40" customFormat="1" ht="15" x14ac:dyDescent="0.25">
      <c r="A77" s="82">
        <f>VLOOKUP(C11, D23:E29,2,FALSE)</f>
        <v>0.28100000000000003</v>
      </c>
      <c r="B77" s="225">
        <f>A74/12*A77</f>
        <v>0</v>
      </c>
      <c r="C77" s="226"/>
      <c r="D77" s="66"/>
      <c r="E77" s="41"/>
    </row>
    <row r="78" spans="1:5" s="40" customFormat="1" ht="15" x14ac:dyDescent="0.25">
      <c r="A78" s="83"/>
      <c r="B78" s="250"/>
      <c r="C78" s="251"/>
      <c r="D78" s="79"/>
      <c r="E78" s="41"/>
    </row>
    <row r="79" spans="1:5" s="40" customFormat="1" ht="15" x14ac:dyDescent="0.25">
      <c r="A79" s="75" t="s">
        <v>29</v>
      </c>
      <c r="B79" s="211" t="s">
        <v>36</v>
      </c>
      <c r="C79" s="212"/>
      <c r="D79" s="79"/>
      <c r="E79" s="41"/>
    </row>
    <row r="80" spans="1:5" s="40" customFormat="1" ht="15" x14ac:dyDescent="0.25">
      <c r="A80" s="77">
        <f>B77/4.35</f>
        <v>0</v>
      </c>
      <c r="B80" s="227" t="e">
        <f>A80/C12</f>
        <v>#DIV/0!</v>
      </c>
      <c r="C80" s="228"/>
      <c r="D80" s="63" t="s">
        <v>45</v>
      </c>
      <c r="E80" s="41"/>
    </row>
    <row r="81" spans="1:5" s="40" customFormat="1" ht="15" x14ac:dyDescent="0.25">
      <c r="A81" s="81"/>
      <c r="B81" s="217"/>
      <c r="C81" s="218"/>
      <c r="D81" s="79"/>
      <c r="E81" s="41"/>
    </row>
    <row r="82" spans="1:5" s="40" customFormat="1" ht="15" x14ac:dyDescent="0.25">
      <c r="A82" s="58" t="s">
        <v>31</v>
      </c>
      <c r="B82" s="211" t="s">
        <v>37</v>
      </c>
      <c r="C82" s="212"/>
      <c r="D82" s="66"/>
      <c r="E82" s="41"/>
    </row>
    <row r="83" spans="1:5" s="40" customFormat="1" ht="15" x14ac:dyDescent="0.25">
      <c r="A83" s="84">
        <f>VLOOKUP(C11,A23:B29,2,FALSE)</f>
        <v>14905</v>
      </c>
      <c r="B83" s="225">
        <f>A83/12</f>
        <v>1242.0833333333333</v>
      </c>
      <c r="C83" s="226"/>
      <c r="D83" s="66"/>
      <c r="E83" s="41"/>
    </row>
    <row r="84" spans="1:5" s="40" customFormat="1" ht="15" x14ac:dyDescent="0.25">
      <c r="A84" s="78"/>
      <c r="B84" s="231"/>
      <c r="C84" s="232"/>
      <c r="D84" s="79"/>
      <c r="E84" s="41"/>
    </row>
    <row r="85" spans="1:5" s="40" customFormat="1" ht="15" x14ac:dyDescent="0.25">
      <c r="A85" s="75" t="s">
        <v>29</v>
      </c>
      <c r="B85" s="246" t="s">
        <v>95</v>
      </c>
      <c r="C85" s="247"/>
      <c r="D85" s="79"/>
      <c r="E85" s="41"/>
    </row>
    <row r="86" spans="1:5" s="40" customFormat="1" ht="15" x14ac:dyDescent="0.25">
      <c r="A86" s="77">
        <f>B83/4.35</f>
        <v>285.53639846743295</v>
      </c>
      <c r="B86" s="215">
        <f>A86/40</f>
        <v>7.1384099616858236</v>
      </c>
      <c r="C86" s="216"/>
      <c r="D86" s="63" t="s">
        <v>47</v>
      </c>
      <c r="E86" s="41"/>
    </row>
    <row r="87" spans="1:5" s="40" customFormat="1" ht="15" x14ac:dyDescent="0.25">
      <c r="A87" s="81"/>
      <c r="B87" s="217"/>
      <c r="C87" s="218"/>
      <c r="D87" s="79"/>
      <c r="E87" s="41"/>
    </row>
    <row r="88" spans="1:5" s="40" customFormat="1" ht="15.75" thickBot="1" x14ac:dyDescent="0.3">
      <c r="A88" s="85" t="s">
        <v>38</v>
      </c>
      <c r="B88" s="255" t="e">
        <f>B71+B80+B86</f>
        <v>#DIV/0!</v>
      </c>
      <c r="C88" s="256"/>
      <c r="D88" s="63" t="s">
        <v>46</v>
      </c>
      <c r="E88" s="41"/>
    </row>
    <row r="89" spans="1:5" s="40" customFormat="1" ht="15" x14ac:dyDescent="0.25">
      <c r="A89" s="45"/>
      <c r="B89" s="45"/>
      <c r="C89" s="45"/>
      <c r="D89" s="86"/>
      <c r="E89" s="41"/>
    </row>
    <row r="90" spans="1:5" s="40" customFormat="1" ht="15" x14ac:dyDescent="0.25">
      <c r="A90" s="45"/>
      <c r="B90" s="45"/>
      <c r="C90" s="45"/>
      <c r="D90" s="45"/>
      <c r="E90" s="41"/>
    </row>
    <row r="91" spans="1:5" s="40" customFormat="1" ht="15" x14ac:dyDescent="0.25">
      <c r="A91" s="45"/>
      <c r="B91" s="45"/>
      <c r="C91" s="45"/>
      <c r="D91" s="45"/>
      <c r="E91" s="41"/>
    </row>
    <row r="92" spans="1:5" s="40" customFormat="1" ht="15" x14ac:dyDescent="0.25">
      <c r="A92" s="45"/>
      <c r="B92" s="45"/>
      <c r="C92" s="45"/>
      <c r="D92" s="45"/>
      <c r="E92" s="41"/>
    </row>
    <row r="93" spans="1:5" s="40" customFormat="1" ht="15" x14ac:dyDescent="0.25">
      <c r="A93" s="45"/>
      <c r="B93" s="45"/>
      <c r="C93" s="45"/>
      <c r="D93" s="45"/>
      <c r="E93" s="41"/>
    </row>
    <row r="94" spans="1:5" s="40" customFormat="1" ht="15" x14ac:dyDescent="0.25">
      <c r="A94" s="45"/>
      <c r="B94" s="45"/>
      <c r="C94" s="45"/>
      <c r="D94" s="45"/>
      <c r="E94" s="41"/>
    </row>
    <row r="95" spans="1:5" s="40" customFormat="1" ht="15" x14ac:dyDescent="0.25">
      <c r="A95" s="45"/>
      <c r="B95" s="45"/>
      <c r="C95" s="45"/>
      <c r="D95" s="45"/>
      <c r="E95" s="41"/>
    </row>
    <row r="96" spans="1:5" s="40" customFormat="1" ht="15" x14ac:dyDescent="0.25">
      <c r="A96" s="45"/>
      <c r="B96" s="45"/>
      <c r="C96" s="45"/>
      <c r="D96" s="45"/>
      <c r="E96" s="41"/>
    </row>
    <row r="97" spans="1:5" s="40" customFormat="1" ht="15.75" thickBot="1" x14ac:dyDescent="0.3">
      <c r="A97" s="45"/>
      <c r="B97" s="45"/>
      <c r="C97" s="45"/>
      <c r="D97" s="45"/>
      <c r="E97" s="41"/>
    </row>
    <row r="98" spans="1:5" s="40" customFormat="1" ht="15" x14ac:dyDescent="0.25">
      <c r="A98" s="74" t="s">
        <v>26</v>
      </c>
      <c r="B98" s="229">
        <f>C17</f>
        <v>2022</v>
      </c>
      <c r="C98" s="230"/>
      <c r="D98" s="45"/>
      <c r="E98" s="41"/>
    </row>
    <row r="99" spans="1:5" s="40" customFormat="1" ht="15" x14ac:dyDescent="0.25">
      <c r="A99" s="75" t="s">
        <v>27</v>
      </c>
      <c r="B99" s="211" t="s">
        <v>28</v>
      </c>
      <c r="C99" s="212"/>
      <c r="D99" s="41"/>
      <c r="E99" s="41"/>
    </row>
    <row r="100" spans="1:5" s="40" customFormat="1" ht="15" x14ac:dyDescent="0.25">
      <c r="A100" s="77">
        <f>C19</f>
        <v>0</v>
      </c>
      <c r="B100" s="213">
        <f>ROUND(A100/12,2)</f>
        <v>0</v>
      </c>
      <c r="C100" s="214"/>
      <c r="D100" s="41"/>
      <c r="E100" s="41"/>
    </row>
    <row r="101" spans="1:5" s="40" customFormat="1" ht="15" x14ac:dyDescent="0.25">
      <c r="A101" s="81"/>
      <c r="B101" s="87"/>
      <c r="C101" s="88"/>
      <c r="D101" s="86"/>
      <c r="E101" s="41"/>
    </row>
    <row r="102" spans="1:5" s="40" customFormat="1" ht="15" x14ac:dyDescent="0.25">
      <c r="A102" s="75" t="s">
        <v>29</v>
      </c>
      <c r="B102" s="211" t="s">
        <v>30</v>
      </c>
      <c r="C102" s="212"/>
      <c r="D102" s="86"/>
      <c r="E102" s="41"/>
    </row>
    <row r="103" spans="1:5" s="40" customFormat="1" ht="15" x14ac:dyDescent="0.25">
      <c r="A103" s="80">
        <f>ROUND(B100/4.35,2)</f>
        <v>0</v>
      </c>
      <c r="B103" s="244" t="e">
        <f>ROUND(A103/C18,2)</f>
        <v>#DIV/0!</v>
      </c>
      <c r="C103" s="245"/>
      <c r="D103" s="63" t="s">
        <v>44</v>
      </c>
      <c r="E103" s="41"/>
    </row>
    <row r="104" spans="1:5" s="40" customFormat="1" ht="15" x14ac:dyDescent="0.25">
      <c r="A104" s="81"/>
      <c r="B104" s="87"/>
      <c r="C104" s="88"/>
      <c r="D104" s="86"/>
      <c r="E104" s="41"/>
    </row>
    <row r="105" spans="1:5" s="40" customFormat="1" ht="15" x14ac:dyDescent="0.25">
      <c r="A105" s="75" t="s">
        <v>32</v>
      </c>
      <c r="B105" s="211" t="s">
        <v>33</v>
      </c>
      <c r="C105" s="212"/>
      <c r="D105" s="79"/>
      <c r="E105" s="41"/>
    </row>
    <row r="106" spans="1:5" s="40" customFormat="1" ht="15" x14ac:dyDescent="0.25">
      <c r="A106" s="77">
        <f>C20</f>
        <v>0</v>
      </c>
      <c r="B106" s="213">
        <f>ROUND(A106/12,2)</f>
        <v>0</v>
      </c>
      <c r="C106" s="214"/>
      <c r="D106" s="79"/>
      <c r="E106" s="41"/>
    </row>
    <row r="107" spans="1:5" s="40" customFormat="1" ht="15" x14ac:dyDescent="0.25">
      <c r="A107" s="81"/>
      <c r="B107" s="87"/>
      <c r="C107" s="88"/>
      <c r="D107" s="86"/>
      <c r="E107" s="41"/>
    </row>
    <row r="108" spans="1:5" s="40" customFormat="1" ht="15" x14ac:dyDescent="0.25">
      <c r="A108" s="75" t="s">
        <v>34</v>
      </c>
      <c r="B108" s="211" t="s">
        <v>35</v>
      </c>
      <c r="C108" s="212"/>
      <c r="D108" s="89"/>
      <c r="E108" s="41"/>
    </row>
    <row r="109" spans="1:5" s="40" customFormat="1" ht="15" x14ac:dyDescent="0.25">
      <c r="A109" s="82">
        <f>VLOOKUP(C17,D23:E29, 2,FALSE)</f>
        <v>0.28100000000000003</v>
      </c>
      <c r="B109" s="225">
        <f>A106/12*A109</f>
        <v>0</v>
      </c>
      <c r="C109" s="226"/>
      <c r="D109" s="89"/>
      <c r="E109" s="41"/>
    </row>
    <row r="110" spans="1:5" s="40" customFormat="1" ht="15" x14ac:dyDescent="0.25">
      <c r="A110" s="83"/>
      <c r="B110" s="90"/>
      <c r="C110" s="91"/>
      <c r="D110" s="79"/>
      <c r="E110" s="41"/>
    </row>
    <row r="111" spans="1:5" s="40" customFormat="1" ht="15" x14ac:dyDescent="0.25">
      <c r="A111" s="75" t="s">
        <v>29</v>
      </c>
      <c r="B111" s="211" t="s">
        <v>36</v>
      </c>
      <c r="C111" s="212"/>
      <c r="D111" s="79"/>
      <c r="E111" s="41"/>
    </row>
    <row r="112" spans="1:5" s="40" customFormat="1" ht="15" x14ac:dyDescent="0.25">
      <c r="A112" s="77">
        <f>B109/4.35</f>
        <v>0</v>
      </c>
      <c r="B112" s="227" t="e">
        <f>A112/C18</f>
        <v>#DIV/0!</v>
      </c>
      <c r="C112" s="228"/>
      <c r="D112" s="63" t="s">
        <v>45</v>
      </c>
      <c r="E112" s="41"/>
    </row>
    <row r="113" spans="1:5" s="40" customFormat="1" ht="15" x14ac:dyDescent="0.25">
      <c r="A113" s="81"/>
      <c r="B113" s="87"/>
      <c r="C113" s="88"/>
      <c r="D113" s="86"/>
      <c r="E113" s="41"/>
    </row>
    <row r="114" spans="1:5" s="40" customFormat="1" ht="15" x14ac:dyDescent="0.25">
      <c r="A114" s="75" t="s">
        <v>31</v>
      </c>
      <c r="B114" s="211" t="s">
        <v>37</v>
      </c>
      <c r="C114" s="212"/>
      <c r="D114" s="89"/>
      <c r="E114" s="41"/>
    </row>
    <row r="115" spans="1:5" s="40" customFormat="1" ht="15" x14ac:dyDescent="0.25">
      <c r="A115" s="77">
        <f>VLOOKUP(C17,A23:B29,2,FALSE)</f>
        <v>14885</v>
      </c>
      <c r="B115" s="225">
        <f>A115/12</f>
        <v>1240.4166666666667</v>
      </c>
      <c r="C115" s="226"/>
      <c r="D115" s="89"/>
      <c r="E115" s="41"/>
    </row>
    <row r="116" spans="1:5" s="40" customFormat="1" ht="15" x14ac:dyDescent="0.25">
      <c r="A116" s="78"/>
      <c r="B116" s="90"/>
      <c r="C116" s="91"/>
      <c r="D116" s="79"/>
      <c r="E116" s="41"/>
    </row>
    <row r="117" spans="1:5" s="40" customFormat="1" ht="15" x14ac:dyDescent="0.25">
      <c r="A117" s="75" t="s">
        <v>29</v>
      </c>
      <c r="B117" s="211" t="s">
        <v>95</v>
      </c>
      <c r="C117" s="212"/>
      <c r="D117" s="79"/>
      <c r="E117" s="41"/>
    </row>
    <row r="118" spans="1:5" s="40" customFormat="1" ht="15" x14ac:dyDescent="0.25">
      <c r="A118" s="77">
        <f>B115/4.35</f>
        <v>285.15325670498089</v>
      </c>
      <c r="B118" s="227">
        <f>A118/40</f>
        <v>7.1288314176245224</v>
      </c>
      <c r="C118" s="228"/>
      <c r="D118" s="63" t="s">
        <v>47</v>
      </c>
      <c r="E118" s="41"/>
    </row>
    <row r="119" spans="1:5" s="40" customFormat="1" ht="15.75" thickBot="1" x14ac:dyDescent="0.3">
      <c r="A119" s="81"/>
      <c r="B119" s="87"/>
      <c r="C119" s="88"/>
      <c r="D119" s="86"/>
      <c r="E119" s="41"/>
    </row>
    <row r="120" spans="1:5" s="40" customFormat="1" ht="15.75" thickBot="1" x14ac:dyDescent="0.3">
      <c r="A120" s="92" t="s">
        <v>38</v>
      </c>
      <c r="B120" s="221" t="e">
        <f>B103+B112+B118</f>
        <v>#DIV/0!</v>
      </c>
      <c r="C120" s="222"/>
      <c r="D120" s="63" t="s">
        <v>46</v>
      </c>
      <c r="E120" s="41"/>
    </row>
    <row r="121" spans="1:5" x14ac:dyDescent="0.2">
      <c r="A121" s="7"/>
      <c r="B121" s="7"/>
      <c r="C121" s="7"/>
      <c r="D121" s="7"/>
    </row>
    <row r="122" spans="1:5" x14ac:dyDescent="0.2">
      <c r="A122" s="7"/>
      <c r="B122" s="7"/>
      <c r="C122" s="7"/>
      <c r="D122" s="7"/>
    </row>
    <row r="123" spans="1:5" x14ac:dyDescent="0.2">
      <c r="A123" s="7"/>
      <c r="B123" s="7"/>
      <c r="C123" s="7"/>
      <c r="D123" s="7"/>
    </row>
    <row r="124" spans="1:5" x14ac:dyDescent="0.2">
      <c r="A124" s="7"/>
      <c r="B124" s="7"/>
      <c r="C124" s="7"/>
      <c r="D124" s="7"/>
    </row>
    <row r="125" spans="1:5" x14ac:dyDescent="0.2">
      <c r="A125" s="7"/>
      <c r="B125" s="7"/>
      <c r="C125" s="7"/>
      <c r="D125" s="7"/>
    </row>
    <row r="126" spans="1:5" x14ac:dyDescent="0.2">
      <c r="A126" s="7"/>
      <c r="B126" s="7"/>
      <c r="C126" s="7"/>
      <c r="D126" s="7"/>
    </row>
    <row r="127" spans="1:5" x14ac:dyDescent="0.2">
      <c r="A127" s="5"/>
      <c r="B127" s="5"/>
      <c r="C127" s="5"/>
      <c r="D127" s="5"/>
    </row>
    <row r="128" spans="1:5" x14ac:dyDescent="0.2">
      <c r="A128" s="5"/>
      <c r="B128" s="5"/>
      <c r="C128" s="5"/>
      <c r="D128" s="5"/>
    </row>
    <row r="129" spans="1:4" x14ac:dyDescent="0.2">
      <c r="A129" s="5"/>
      <c r="B129" s="5"/>
      <c r="C129" s="5"/>
      <c r="D129" s="5"/>
    </row>
    <row r="130" spans="1:4" x14ac:dyDescent="0.2">
      <c r="A130" s="5"/>
      <c r="B130" s="5"/>
      <c r="C130" s="5"/>
      <c r="D130" s="5"/>
    </row>
    <row r="131" spans="1:4" x14ac:dyDescent="0.2">
      <c r="A131" s="5"/>
      <c r="B131" s="5"/>
      <c r="C131" s="5"/>
      <c r="D131" s="5"/>
    </row>
    <row r="132" spans="1:4" x14ac:dyDescent="0.2">
      <c r="A132" s="5"/>
      <c r="B132" s="5"/>
      <c r="C132" s="5"/>
      <c r="D132" s="5"/>
    </row>
    <row r="133" spans="1:4" x14ac:dyDescent="0.2">
      <c r="A133" s="5"/>
      <c r="B133" s="5"/>
      <c r="C133" s="5"/>
      <c r="D133" s="5"/>
    </row>
    <row r="134" spans="1:4" x14ac:dyDescent="0.2">
      <c r="A134" s="5"/>
      <c r="B134" s="5"/>
      <c r="C134" s="5"/>
      <c r="D134" s="5"/>
    </row>
    <row r="135" spans="1:4" x14ac:dyDescent="0.2">
      <c r="A135" s="5"/>
      <c r="B135" s="5"/>
      <c r="C135" s="5"/>
      <c r="D135" s="5"/>
    </row>
    <row r="136" spans="1:4" x14ac:dyDescent="0.2">
      <c r="A136" s="5"/>
      <c r="B136" s="5"/>
      <c r="C136" s="5"/>
      <c r="D136" s="5"/>
    </row>
    <row r="137" spans="1:4" x14ac:dyDescent="0.2">
      <c r="A137" s="5"/>
      <c r="B137" s="5"/>
      <c r="C137" s="5"/>
      <c r="D137" s="5"/>
    </row>
    <row r="138" spans="1:4" x14ac:dyDescent="0.2">
      <c r="A138" s="5"/>
      <c r="B138" s="5"/>
      <c r="C138" s="5"/>
      <c r="D138" s="5"/>
    </row>
    <row r="139" spans="1:4" x14ac:dyDescent="0.2">
      <c r="A139" s="5"/>
      <c r="B139" s="5"/>
      <c r="C139" s="5"/>
      <c r="D139" s="5"/>
    </row>
    <row r="140" spans="1:4" x14ac:dyDescent="0.2">
      <c r="A140" s="5"/>
      <c r="B140" s="5"/>
      <c r="C140" s="5"/>
      <c r="D140" s="5"/>
    </row>
    <row r="141" spans="1:4" x14ac:dyDescent="0.2">
      <c r="A141" s="5"/>
      <c r="B141" s="5"/>
      <c r="C141" s="5"/>
      <c r="D141" s="5"/>
    </row>
    <row r="142" spans="1:4" x14ac:dyDescent="0.2">
      <c r="A142" s="5"/>
      <c r="B142" s="5"/>
      <c r="C142" s="5"/>
      <c r="D142" s="5"/>
    </row>
    <row r="143" spans="1:4" x14ac:dyDescent="0.2">
      <c r="A143" s="5"/>
      <c r="B143" s="5"/>
      <c r="C143" s="5"/>
      <c r="D143" s="5"/>
    </row>
    <row r="144" spans="1:4" x14ac:dyDescent="0.2">
      <c r="A144" s="5"/>
      <c r="B144" s="5"/>
      <c r="C144" s="5"/>
      <c r="D144" s="5"/>
    </row>
    <row r="145" spans="1:4" x14ac:dyDescent="0.2">
      <c r="A145" s="5"/>
      <c r="B145" s="5"/>
      <c r="C145" s="5"/>
      <c r="D145" s="5"/>
    </row>
    <row r="146" spans="1:4" x14ac:dyDescent="0.2">
      <c r="A146" s="5"/>
      <c r="B146" s="5"/>
      <c r="C146" s="5"/>
      <c r="D146" s="5"/>
    </row>
    <row r="147" spans="1:4" x14ac:dyDescent="0.2">
      <c r="A147" s="5"/>
      <c r="B147" s="5"/>
      <c r="C147" s="5"/>
      <c r="D147" s="5"/>
    </row>
    <row r="148" spans="1:4" x14ac:dyDescent="0.2">
      <c r="A148" s="5"/>
      <c r="B148" s="5"/>
      <c r="C148" s="5"/>
      <c r="D148" s="5"/>
    </row>
    <row r="149" spans="1:4" x14ac:dyDescent="0.2">
      <c r="A149" s="5"/>
      <c r="B149" s="5"/>
      <c r="C149" s="5"/>
      <c r="D149" s="5"/>
    </row>
    <row r="150" spans="1:4" x14ac:dyDescent="0.2">
      <c r="A150" s="130"/>
      <c r="B150" s="130"/>
      <c r="C150" s="130"/>
      <c r="D150" s="130"/>
    </row>
    <row r="151" spans="1:4" x14ac:dyDescent="0.2">
      <c r="A151" s="130"/>
      <c r="B151" s="130"/>
      <c r="C151" s="130"/>
      <c r="D151" s="130"/>
    </row>
    <row r="152" spans="1:4" x14ac:dyDescent="0.2">
      <c r="A152" s="130"/>
      <c r="B152" s="130"/>
      <c r="C152" s="130"/>
      <c r="D152" s="130"/>
    </row>
    <row r="153" spans="1:4" x14ac:dyDescent="0.2">
      <c r="A153" s="130"/>
      <c r="B153" s="130"/>
      <c r="C153" s="130"/>
      <c r="D153" s="130"/>
    </row>
    <row r="154" spans="1:4" x14ac:dyDescent="0.2">
      <c r="A154" s="130"/>
      <c r="B154" s="130"/>
      <c r="C154" s="130"/>
      <c r="D154" s="130"/>
    </row>
    <row r="155" spans="1:4" x14ac:dyDescent="0.2">
      <c r="A155" s="130"/>
      <c r="B155" s="130"/>
      <c r="C155" s="130"/>
      <c r="D155" s="130"/>
    </row>
  </sheetData>
  <sheetProtection algorithmName="SHA-512" hashValue="0r+mHuXZ8OXDHxj64mGrmbnWuByIDquAACy/K0WU0wVTgSIbDeNHKgBgyBkeRla00GLDn0W+3G5qACo3CGvCmw==" saltValue="XwL1FdxzOnqzIeMme4v2Qw==" spinCount="100000" sheet="1" selectLockedCells="1"/>
  <mergeCells count="99">
    <mergeCell ref="A32:E37"/>
    <mergeCell ref="B103:C103"/>
    <mergeCell ref="B102:C102"/>
    <mergeCell ref="B100:C100"/>
    <mergeCell ref="B99:C99"/>
    <mergeCell ref="B85:C85"/>
    <mergeCell ref="B75:C75"/>
    <mergeCell ref="B78:C78"/>
    <mergeCell ref="B81:C81"/>
    <mergeCell ref="B84:C84"/>
    <mergeCell ref="B66:C66"/>
    <mergeCell ref="D42:E43"/>
    <mergeCell ref="B41:C41"/>
    <mergeCell ref="B88:C88"/>
    <mergeCell ref="B57:C57"/>
    <mergeCell ref="B60:C60"/>
    <mergeCell ref="B111:C111"/>
    <mergeCell ref="B109:C109"/>
    <mergeCell ref="B108:C108"/>
    <mergeCell ref="B106:C106"/>
    <mergeCell ref="B105:C105"/>
    <mergeCell ref="B118:C118"/>
    <mergeCell ref="B117:C117"/>
    <mergeCell ref="B115:C115"/>
    <mergeCell ref="B114:C114"/>
    <mergeCell ref="B112:C112"/>
    <mergeCell ref="B49:C49"/>
    <mergeCell ref="B51:C51"/>
    <mergeCell ref="B52:C52"/>
    <mergeCell ref="B54:C54"/>
    <mergeCell ref="B86:C86"/>
    <mergeCell ref="B69:C69"/>
    <mergeCell ref="B55:C55"/>
    <mergeCell ref="B53:C53"/>
    <mergeCell ref="B50:C50"/>
    <mergeCell ref="B61:C61"/>
    <mergeCell ref="B63:C63"/>
    <mergeCell ref="B58:C58"/>
    <mergeCell ref="B59:C59"/>
    <mergeCell ref="B62:C62"/>
    <mergeCell ref="B120:C120"/>
    <mergeCell ref="B67:C67"/>
    <mergeCell ref="B68:C68"/>
    <mergeCell ref="B70:C70"/>
    <mergeCell ref="B71:C71"/>
    <mergeCell ref="B73:C73"/>
    <mergeCell ref="B74:C74"/>
    <mergeCell ref="B76:C76"/>
    <mergeCell ref="B77:C77"/>
    <mergeCell ref="B79:C79"/>
    <mergeCell ref="B80:C80"/>
    <mergeCell ref="B82:C82"/>
    <mergeCell ref="B83:C83"/>
    <mergeCell ref="B98:C98"/>
    <mergeCell ref="B87:C87"/>
    <mergeCell ref="B72:C72"/>
    <mergeCell ref="B42:C42"/>
    <mergeCell ref="B43:C43"/>
    <mergeCell ref="B45:C45"/>
    <mergeCell ref="B46:C46"/>
    <mergeCell ref="B48:C48"/>
    <mergeCell ref="B47:C47"/>
    <mergeCell ref="B44:C44"/>
    <mergeCell ref="A15:B15"/>
    <mergeCell ref="A23:B23"/>
    <mergeCell ref="C14:E14"/>
    <mergeCell ref="C15:E15"/>
    <mergeCell ref="C17:E17"/>
    <mergeCell ref="C18:E18"/>
    <mergeCell ref="C19:E19"/>
    <mergeCell ref="C20:E20"/>
    <mergeCell ref="C21:E21"/>
    <mergeCell ref="A21:B21"/>
    <mergeCell ref="A19:B19"/>
    <mergeCell ref="A20:B20"/>
    <mergeCell ref="A17:B17"/>
    <mergeCell ref="A18:B18"/>
    <mergeCell ref="D23:E23"/>
    <mergeCell ref="A13:B13"/>
    <mergeCell ref="C11:E11"/>
    <mergeCell ref="C12:E12"/>
    <mergeCell ref="C13:E13"/>
    <mergeCell ref="A14:B14"/>
    <mergeCell ref="A1:E1"/>
    <mergeCell ref="D40:E40"/>
    <mergeCell ref="A3:B3"/>
    <mergeCell ref="A5:B5"/>
    <mergeCell ref="C3:E3"/>
    <mergeCell ref="C5:E5"/>
    <mergeCell ref="A8:B8"/>
    <mergeCell ref="A9:B9"/>
    <mergeCell ref="C8:E8"/>
    <mergeCell ref="C9:E9"/>
    <mergeCell ref="A6:B6"/>
    <mergeCell ref="A7:B7"/>
    <mergeCell ref="C6:E6"/>
    <mergeCell ref="C7:E7"/>
    <mergeCell ref="A11:B11"/>
    <mergeCell ref="A12:B12"/>
  </mergeCells>
  <dataValidations count="5">
    <dataValidation type="list" allowBlank="1" showInputMessage="1" showErrorMessage="1" errorTitle="Hinweis" error="Bitte wählen Sie das korrekte Abrechnungsjahr aus, um die Sachkostenpauschale und die Personalgemeinkosten für das jeweilige Jahr zu ermitteln. Der Wert muss zwischen 2019 und 2023 liegen. " sqref="C17:E17 C11:E11 C5:E5">
      <formula1>$A$24:$A$29</formula1>
    </dataValidation>
    <dataValidation type="decimal" allowBlank="1" showInputMessage="1" showErrorMessage="1" errorTitle="Hinweis:" error="Die regemäßige Wochenarbeitszeit in Stunden muss mit einem Wert zwischen 1 und 48 angegeben werden. Bei wechselnder Arbeitszeit muss vorher ein Durchschnitt errechnet werden. _x000a_" sqref="C18:E18 C12:E12">
      <formula1>1</formula1>
      <formula2>48</formula2>
    </dataValidation>
    <dataValidation type="decimal" allowBlank="1" showInputMessage="1" showErrorMessage="1" errorTitle="Hinweis:" error="Die regemäßige Wochenarbeitszeit in Stunden muss mit einem Wert zwischen 1 und 48 angegeben werden. Bei wechselnder Arbeitszeit muss vorher ein Durchschnitt errechnet werden. _x000a__x000a_" sqref="C6:E6">
      <formula1>1</formula1>
      <formula2>48</formula2>
    </dataValidation>
    <dataValidation type="decimal" operator="lessThan" allowBlank="1" showInputMessage="1" showErrorMessage="1" errorTitle="Hinweis" error="Für die Berechnung kann maximal das Arbeitgeberbrutto der Entgeltgruppe (EG) 10 des Tarifvertrages für den öffentlichen Dienst (TVÖD) oder vergleichbar in Ansatz gebracht werden. " sqref="C7:E7 C13:E13 C19:E19">
      <formula1>80000</formula1>
    </dataValidation>
    <dataValidation type="decimal" operator="lessThan" allowBlank="1" showInputMessage="1" showErrorMessage="1" errorTitle="Hinweis" error="Für die Berechnung kann maximal das Arbeitgeberbrutto der Entgeltgruppe (EG) 10 des Tarifvertrages für den öffentlichen Dienst (TVÖD) oder vergleichbar in Ansatz gebracht werden. " sqref="C8:E8 C14:E14 C20:E20">
      <formula1>60000</formula1>
    </dataValidation>
  </dataValidations>
  <pageMargins left="1" right="1" top="0.39583333333333331" bottom="0.45916666666666667" header="0.5" footer="0.5"/>
  <pageSetup paperSize="9"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132"/>
  <sheetViews>
    <sheetView view="pageLayout" topLeftCell="A10" zoomScaleNormal="100" workbookViewId="0">
      <selection activeCell="E4" sqref="E4"/>
    </sheetView>
  </sheetViews>
  <sheetFormatPr baseColWidth="10" defaultRowHeight="15" x14ac:dyDescent="0.25"/>
  <cols>
    <col min="1" max="1" width="9" style="1" customWidth="1"/>
    <col min="2" max="2" width="11.42578125" style="1"/>
    <col min="3" max="3" width="10.85546875" style="1" customWidth="1"/>
    <col min="4" max="4" width="15.5703125" style="1" customWidth="1"/>
    <col min="5" max="5" width="17.42578125" style="1" customWidth="1"/>
    <col min="6" max="6" width="10.5703125" style="1" customWidth="1"/>
    <col min="7" max="7" width="11.42578125" style="1"/>
    <col min="8" max="8" width="10.85546875" customWidth="1"/>
    <col min="9" max="9" width="11.7109375" customWidth="1"/>
    <col min="10" max="10" width="10.5703125" customWidth="1"/>
    <col min="11" max="11" width="10.7109375" customWidth="1"/>
  </cols>
  <sheetData>
    <row r="1" spans="1:11" ht="18.75" x14ac:dyDescent="0.3">
      <c r="A1" s="257" t="s">
        <v>87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5.75" thickBot="1" x14ac:dyDescent="0.3">
      <c r="H2" s="1"/>
      <c r="I2" s="1"/>
      <c r="J2" s="1"/>
      <c r="K2" s="1"/>
    </row>
    <row r="3" spans="1:11" ht="77.25" thickBot="1" x14ac:dyDescent="0.3">
      <c r="A3" s="34" t="s">
        <v>41</v>
      </c>
      <c r="B3" s="35" t="s">
        <v>79</v>
      </c>
      <c r="C3" s="35" t="s">
        <v>42</v>
      </c>
      <c r="D3" s="35" t="s">
        <v>40</v>
      </c>
      <c r="E3" s="39" t="s">
        <v>48</v>
      </c>
      <c r="F3" s="35" t="s">
        <v>80</v>
      </c>
      <c r="G3" s="35" t="s">
        <v>50</v>
      </c>
      <c r="H3" s="35" t="s">
        <v>39</v>
      </c>
      <c r="I3" s="35" t="s">
        <v>82</v>
      </c>
      <c r="J3" s="35" t="s">
        <v>81</v>
      </c>
      <c r="K3" s="36" t="s">
        <v>43</v>
      </c>
    </row>
    <row r="4" spans="1:11" ht="88.5" customHeight="1" x14ac:dyDescent="0.25">
      <c r="A4" s="15">
        <v>1</v>
      </c>
      <c r="B4" s="16">
        <v>44227</v>
      </c>
      <c r="C4" s="17" t="s">
        <v>56</v>
      </c>
      <c r="D4" s="17" t="s">
        <v>52</v>
      </c>
      <c r="E4" s="18" t="s">
        <v>62</v>
      </c>
      <c r="F4" s="17">
        <v>2</v>
      </c>
      <c r="G4" s="19">
        <v>36.47</v>
      </c>
      <c r="H4" s="12">
        <f>IF(I4&gt;0,F4*G4/I4,0)</f>
        <v>72.94</v>
      </c>
      <c r="I4" s="17">
        <v>1</v>
      </c>
      <c r="J4" s="19"/>
      <c r="K4" s="9" t="str">
        <f>IF(J4&gt;0,J4/I4,"")</f>
        <v/>
      </c>
    </row>
    <row r="5" spans="1:11" ht="60" x14ac:dyDescent="0.25">
      <c r="A5" s="20">
        <v>2</v>
      </c>
      <c r="B5" s="21">
        <v>44227</v>
      </c>
      <c r="C5" s="22" t="s">
        <v>56</v>
      </c>
      <c r="D5" s="23" t="s">
        <v>75</v>
      </c>
      <c r="E5" s="24" t="s">
        <v>57</v>
      </c>
      <c r="F5" s="22">
        <v>18</v>
      </c>
      <c r="G5" s="25">
        <v>36.47</v>
      </c>
      <c r="H5" s="8">
        <f t="shared" ref="H5:H13" si="0">IF(I5&gt;0,F5*G5/I5,0)</f>
        <v>65.646000000000001</v>
      </c>
      <c r="I5" s="33">
        <v>10</v>
      </c>
      <c r="J5" s="26"/>
      <c r="K5" s="2" t="str">
        <f>IF(J5&gt;0,J5/I5,"")</f>
        <v/>
      </c>
    </row>
    <row r="6" spans="1:11" ht="45" x14ac:dyDescent="0.25">
      <c r="A6" s="20">
        <v>3</v>
      </c>
      <c r="B6" s="21">
        <v>44227</v>
      </c>
      <c r="C6" s="22" t="s">
        <v>59</v>
      </c>
      <c r="D6" s="23" t="s">
        <v>76</v>
      </c>
      <c r="E6" s="24" t="s">
        <v>58</v>
      </c>
      <c r="F6" s="22">
        <v>8</v>
      </c>
      <c r="G6" s="26">
        <v>35.75</v>
      </c>
      <c r="H6" s="8">
        <f t="shared" si="0"/>
        <v>28.6</v>
      </c>
      <c r="I6" s="22">
        <v>10</v>
      </c>
      <c r="J6" s="26"/>
      <c r="K6" s="2" t="str">
        <f>IF(J6&gt;0,J6/I6,"")</f>
        <v/>
      </c>
    </row>
    <row r="7" spans="1:11" ht="60" x14ac:dyDescent="0.25">
      <c r="A7" s="20">
        <v>4</v>
      </c>
      <c r="B7" s="21">
        <v>44232</v>
      </c>
      <c r="C7" s="22" t="s">
        <v>60</v>
      </c>
      <c r="D7" s="23" t="s">
        <v>54</v>
      </c>
      <c r="E7" s="24" t="s">
        <v>61</v>
      </c>
      <c r="F7" s="22">
        <v>2</v>
      </c>
      <c r="G7" s="26">
        <v>40</v>
      </c>
      <c r="H7" s="8">
        <f t="shared" si="0"/>
        <v>80</v>
      </c>
      <c r="I7" s="22">
        <v>1</v>
      </c>
      <c r="J7" s="26"/>
      <c r="K7" s="2" t="str">
        <f t="shared" ref="K7:K13" si="1">IF(J7&gt;0,J7/I7,"")</f>
        <v/>
      </c>
    </row>
    <row r="8" spans="1:11" ht="60" x14ac:dyDescent="0.25">
      <c r="A8" s="20">
        <v>5</v>
      </c>
      <c r="B8" s="21">
        <v>44232</v>
      </c>
      <c r="C8" s="22" t="s">
        <v>63</v>
      </c>
      <c r="D8" s="37" t="s">
        <v>77</v>
      </c>
      <c r="E8" s="24" t="s">
        <v>64</v>
      </c>
      <c r="F8" s="22">
        <v>18</v>
      </c>
      <c r="G8" s="26">
        <v>55</v>
      </c>
      <c r="H8" s="8">
        <f t="shared" si="0"/>
        <v>99</v>
      </c>
      <c r="I8" s="22">
        <v>10</v>
      </c>
      <c r="J8" s="26"/>
      <c r="K8" s="2" t="str">
        <f>IF(J8&gt;0,J8/I8,"")</f>
        <v/>
      </c>
    </row>
    <row r="9" spans="1:11" ht="60" x14ac:dyDescent="0.25">
      <c r="A9" s="20">
        <v>6</v>
      </c>
      <c r="B9" s="21">
        <v>44232</v>
      </c>
      <c r="C9" s="22" t="s">
        <v>65</v>
      </c>
      <c r="D9" s="37" t="s">
        <v>78</v>
      </c>
      <c r="E9" s="24" t="s">
        <v>66</v>
      </c>
      <c r="F9" s="22">
        <v>8</v>
      </c>
      <c r="G9" s="26">
        <v>65</v>
      </c>
      <c r="H9" s="8">
        <f t="shared" si="0"/>
        <v>52</v>
      </c>
      <c r="I9" s="22">
        <v>10</v>
      </c>
      <c r="J9" s="26"/>
      <c r="K9" s="2" t="str">
        <f t="shared" si="1"/>
        <v/>
      </c>
    </row>
    <row r="10" spans="1:11" ht="60.75" thickBot="1" x14ac:dyDescent="0.3">
      <c r="A10" s="20">
        <v>7</v>
      </c>
      <c r="B10" s="21">
        <v>44246</v>
      </c>
      <c r="C10" s="22" t="s">
        <v>67</v>
      </c>
      <c r="D10" s="37" t="s">
        <v>7</v>
      </c>
      <c r="E10" s="24" t="s">
        <v>72</v>
      </c>
      <c r="F10" s="22"/>
      <c r="G10" s="26"/>
      <c r="H10" s="8">
        <f t="shared" si="0"/>
        <v>0</v>
      </c>
      <c r="I10" s="22">
        <v>1</v>
      </c>
      <c r="J10" s="26">
        <v>3</v>
      </c>
      <c r="K10" s="38">
        <f t="shared" si="1"/>
        <v>3</v>
      </c>
    </row>
    <row r="11" spans="1:11" ht="75" x14ac:dyDescent="0.25">
      <c r="A11" s="20">
        <v>8</v>
      </c>
      <c r="B11" s="21">
        <v>44259</v>
      </c>
      <c r="C11" s="22" t="s">
        <v>55</v>
      </c>
      <c r="D11" s="37" t="s">
        <v>6</v>
      </c>
      <c r="E11" s="24" t="s">
        <v>74</v>
      </c>
      <c r="F11" s="22"/>
      <c r="G11" s="26"/>
      <c r="H11" s="8">
        <f t="shared" si="0"/>
        <v>0</v>
      </c>
      <c r="I11" s="22">
        <v>1</v>
      </c>
      <c r="J11" s="26">
        <v>250</v>
      </c>
      <c r="K11" s="9">
        <f t="shared" si="1"/>
        <v>250</v>
      </c>
    </row>
    <row r="12" spans="1:11" ht="60" x14ac:dyDescent="0.25">
      <c r="A12" s="20">
        <v>9</v>
      </c>
      <c r="B12" s="21">
        <v>44275</v>
      </c>
      <c r="C12" s="22" t="s">
        <v>68</v>
      </c>
      <c r="D12" s="23" t="s">
        <v>51</v>
      </c>
      <c r="E12" s="24" t="s">
        <v>69</v>
      </c>
      <c r="F12" s="22"/>
      <c r="G12" s="26"/>
      <c r="H12" s="8">
        <f t="shared" si="0"/>
        <v>0</v>
      </c>
      <c r="I12" s="22">
        <v>10</v>
      </c>
      <c r="J12" s="26">
        <v>2400</v>
      </c>
      <c r="K12" s="2">
        <f t="shared" si="1"/>
        <v>240</v>
      </c>
    </row>
    <row r="13" spans="1:11" ht="60" x14ac:dyDescent="0.25">
      <c r="A13" s="20">
        <v>10</v>
      </c>
      <c r="B13" s="21">
        <v>44335</v>
      </c>
      <c r="C13" s="22" t="s">
        <v>70</v>
      </c>
      <c r="D13" s="37" t="s">
        <v>53</v>
      </c>
      <c r="E13" s="24" t="s">
        <v>71</v>
      </c>
      <c r="F13" s="22"/>
      <c r="G13" s="26"/>
      <c r="H13" s="8">
        <f t="shared" si="0"/>
        <v>0</v>
      </c>
      <c r="I13" s="22">
        <v>10</v>
      </c>
      <c r="J13" s="26">
        <v>650</v>
      </c>
      <c r="K13" s="2">
        <f t="shared" si="1"/>
        <v>65</v>
      </c>
    </row>
    <row r="14" spans="1:11" x14ac:dyDescent="0.25">
      <c r="H14" s="1"/>
      <c r="I14" s="1"/>
      <c r="J14" s="1"/>
      <c r="K14" s="1"/>
    </row>
    <row r="15" spans="1:11" x14ac:dyDescent="0.25">
      <c r="H15" s="1"/>
      <c r="I15" s="1"/>
      <c r="J15" s="1"/>
      <c r="K15" s="1"/>
    </row>
    <row r="16" spans="1:11" x14ac:dyDescent="0.25">
      <c r="H16" s="1"/>
      <c r="I16" s="1"/>
      <c r="J16" s="1"/>
      <c r="K16" s="1"/>
    </row>
    <row r="17" spans="8:11" x14ac:dyDescent="0.25">
      <c r="H17" s="1"/>
      <c r="I17" s="1"/>
      <c r="J17" s="1"/>
      <c r="K17" s="1"/>
    </row>
    <row r="18" spans="8:11" x14ac:dyDescent="0.25">
      <c r="H18" s="1"/>
      <c r="I18" s="1"/>
      <c r="J18" s="1"/>
      <c r="K18" s="1"/>
    </row>
    <row r="19" spans="8:11" x14ac:dyDescent="0.25">
      <c r="H19" s="1"/>
      <c r="I19" s="1"/>
      <c r="J19" s="1"/>
      <c r="K19" s="1"/>
    </row>
    <row r="20" spans="8:11" x14ac:dyDescent="0.25">
      <c r="H20" s="1"/>
      <c r="I20" s="1"/>
      <c r="J20" s="1"/>
      <c r="K20" s="1"/>
    </row>
    <row r="21" spans="8:11" x14ac:dyDescent="0.25">
      <c r="H21" s="1"/>
      <c r="I21" s="1"/>
      <c r="J21" s="1"/>
      <c r="K21" s="1"/>
    </row>
    <row r="22" spans="8:11" x14ac:dyDescent="0.25">
      <c r="H22" s="1"/>
      <c r="I22" s="1"/>
      <c r="J22" s="1"/>
      <c r="K22" s="1"/>
    </row>
    <row r="23" spans="8:11" x14ac:dyDescent="0.25">
      <c r="H23" s="1"/>
      <c r="I23" s="1"/>
      <c r="J23" s="1"/>
      <c r="K23" s="1"/>
    </row>
    <row r="24" spans="8:11" x14ac:dyDescent="0.25">
      <c r="H24" s="1"/>
      <c r="I24" s="1"/>
      <c r="J24" s="1"/>
      <c r="K24" s="1"/>
    </row>
    <row r="25" spans="8:11" x14ac:dyDescent="0.25">
      <c r="H25" s="1"/>
      <c r="I25" s="1"/>
      <c r="J25" s="1"/>
      <c r="K25" s="1"/>
    </row>
    <row r="26" spans="8:11" x14ac:dyDescent="0.25">
      <c r="H26" s="1"/>
      <c r="I26" s="1"/>
      <c r="J26" s="1"/>
      <c r="K26" s="1"/>
    </row>
    <row r="27" spans="8:11" x14ac:dyDescent="0.25">
      <c r="H27" s="1"/>
      <c r="I27" s="1"/>
      <c r="J27" s="1"/>
      <c r="K27" s="1"/>
    </row>
    <row r="28" spans="8:11" x14ac:dyDescent="0.25">
      <c r="H28" s="1"/>
      <c r="I28" s="1"/>
      <c r="J28" s="1"/>
      <c r="K28" s="1"/>
    </row>
    <row r="29" spans="8:11" x14ac:dyDescent="0.25">
      <c r="H29" s="1"/>
      <c r="I29" s="1"/>
      <c r="J29" s="1"/>
      <c r="K29" s="1"/>
    </row>
    <row r="30" spans="8:11" x14ac:dyDescent="0.25">
      <c r="H30" s="1"/>
      <c r="I30" s="1"/>
      <c r="J30" s="1"/>
      <c r="K30" s="1"/>
    </row>
    <row r="31" spans="8:11" x14ac:dyDescent="0.25">
      <c r="H31" s="1"/>
      <c r="I31" s="1"/>
      <c r="J31" s="1"/>
      <c r="K31" s="1"/>
    </row>
    <row r="32" spans="8:11" x14ac:dyDescent="0.25">
      <c r="H32" s="1"/>
      <c r="I32" s="1"/>
      <c r="J32" s="1"/>
      <c r="K32" s="1"/>
    </row>
    <row r="33" spans="1:11" x14ac:dyDescent="0.25">
      <c r="H33" s="1"/>
      <c r="I33" s="1"/>
      <c r="J33" s="1"/>
      <c r="K33" s="1"/>
    </row>
    <row r="34" spans="1:11" x14ac:dyDescent="0.25">
      <c r="H34" s="1"/>
      <c r="I34" s="1"/>
      <c r="J34" s="1"/>
      <c r="K34" s="1"/>
    </row>
    <row r="35" spans="1:11" x14ac:dyDescent="0.25">
      <c r="H35" s="1"/>
      <c r="I35" s="1"/>
      <c r="J35" s="1"/>
      <c r="K35" s="1"/>
    </row>
    <row r="36" spans="1:11" x14ac:dyDescent="0.25">
      <c r="H36" s="1"/>
      <c r="I36" s="1"/>
      <c r="J36" s="1"/>
      <c r="K36" s="1"/>
    </row>
    <row r="37" spans="1:11" x14ac:dyDescent="0.25">
      <c r="H37" s="1"/>
      <c r="I37" s="1"/>
      <c r="J37" s="1"/>
      <c r="K37" s="1"/>
    </row>
    <row r="38" spans="1:11" x14ac:dyDescent="0.25">
      <c r="H38" s="1"/>
      <c r="I38" s="1"/>
      <c r="J38" s="258" t="s">
        <v>93</v>
      </c>
      <c r="K38" s="258"/>
    </row>
    <row r="39" spans="1:11" x14ac:dyDescent="0.25">
      <c r="A39"/>
      <c r="B39"/>
      <c r="C39"/>
      <c r="D39"/>
      <c r="E39"/>
      <c r="F39"/>
      <c r="G39"/>
    </row>
    <row r="40" spans="1:11" x14ac:dyDescent="0.25">
      <c r="A40"/>
      <c r="B40"/>
      <c r="C40"/>
      <c r="D40"/>
      <c r="E40"/>
      <c r="F40"/>
      <c r="G40"/>
    </row>
    <row r="41" spans="1:11" x14ac:dyDescent="0.25">
      <c r="A41"/>
      <c r="B41"/>
      <c r="C41"/>
      <c r="D41"/>
      <c r="E41"/>
      <c r="F41"/>
      <c r="G41"/>
    </row>
    <row r="42" spans="1:11" x14ac:dyDescent="0.25">
      <c r="A42"/>
      <c r="B42"/>
      <c r="C42"/>
      <c r="D42"/>
      <c r="E42"/>
      <c r="F42"/>
      <c r="G42"/>
    </row>
    <row r="43" spans="1:11" x14ac:dyDescent="0.25">
      <c r="A43"/>
      <c r="B43"/>
      <c r="C43"/>
      <c r="D43"/>
      <c r="E43"/>
      <c r="F43"/>
      <c r="G43"/>
    </row>
    <row r="44" spans="1:11" x14ac:dyDescent="0.25">
      <c r="A44"/>
      <c r="B44"/>
      <c r="C44"/>
      <c r="D44"/>
      <c r="E44"/>
      <c r="F44"/>
      <c r="G44"/>
    </row>
    <row r="45" spans="1:11" x14ac:dyDescent="0.25">
      <c r="A45"/>
      <c r="B45"/>
      <c r="C45"/>
      <c r="D45"/>
      <c r="E45"/>
      <c r="F45"/>
      <c r="G45"/>
    </row>
    <row r="46" spans="1:11" x14ac:dyDescent="0.25">
      <c r="A46"/>
      <c r="B46"/>
      <c r="C46"/>
      <c r="D46"/>
      <c r="E46"/>
      <c r="F46"/>
      <c r="G46"/>
    </row>
    <row r="47" spans="1:11" x14ac:dyDescent="0.25">
      <c r="A47"/>
      <c r="B47"/>
      <c r="C47"/>
      <c r="D47"/>
      <c r="E47"/>
      <c r="F47"/>
      <c r="G47"/>
    </row>
    <row r="48" spans="1:11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</sheetData>
  <sheetProtection algorithmName="SHA-512" hashValue="z5xCeYtetOJt494xmElIVMFqPlQnPctcltgOrrb0cCne2GnHkcn1/L3AuvpsX/4cDqLRNw2EgNwYjFNwnf/dzA==" saltValue="RLnQNnMScEP14/xj6lyroA==" spinCount="100000" sheet="1" objects="1" scenarios="1" selectLockedCells="1" selectUnlockedCells="1"/>
  <mergeCells count="2">
    <mergeCell ref="A1:K1"/>
    <mergeCell ref="J38:K38"/>
  </mergeCells>
  <dataValidations disablePrompts="1" count="4">
    <dataValidation type="list" allowBlank="1" showInputMessage="1" showErrorMessage="1" sqref="D4:D13">
      <formula1>$A$2:$A$2</formula1>
    </dataValidation>
    <dataValidation type="custom" allowBlank="1" showInputMessage="1" showErrorMessage="1" errorTitle="Hinweis" error="Bitte tragen Sie entweder die Personalkostenberechnung pro Stunde oder den Rechnungsbetrag ein." sqref="F4:F13">
      <formula1>ISBLANK(J4)</formula1>
    </dataValidation>
    <dataValidation type="custom" showInputMessage="1" showErrorMessage="1" errorTitle="Hinweis" error="Bitte tragen Sie entweder die Personalkostenberechnung pro Stunde oder den Rechnungsbetrag ein." sqref="J4:J13">
      <formula1>ISBLANK(F4)</formula1>
    </dataValidation>
    <dataValidation allowBlank="1" showInputMessage="1" showErrorMessage="1" error="Nein" sqref="I4"/>
  </dataValidations>
  <pageMargins left="0.7" right="0.7" top="0.40833333333333333" bottom="0.4416666666666666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124"/>
  <sheetViews>
    <sheetView showGridLines="0" view="pageLayout" zoomScaleNormal="100" workbookViewId="0">
      <selection activeCell="H110" sqref="H110"/>
    </sheetView>
  </sheetViews>
  <sheetFormatPr baseColWidth="10" defaultRowHeight="15" x14ac:dyDescent="0.25"/>
  <cols>
    <col min="1" max="1" width="9" style="1" customWidth="1"/>
    <col min="2" max="2" width="11.42578125" style="1"/>
    <col min="3" max="3" width="10.85546875" style="1" customWidth="1"/>
    <col min="4" max="4" width="15.5703125" style="1" customWidth="1"/>
    <col min="5" max="5" width="17.42578125" style="1" customWidth="1"/>
    <col min="6" max="6" width="10.5703125" style="1" customWidth="1"/>
    <col min="7" max="7" width="11.42578125" style="1" customWidth="1"/>
    <col min="8" max="8" width="10.85546875" customWidth="1"/>
    <col min="9" max="9" width="11.7109375" customWidth="1"/>
  </cols>
  <sheetData>
    <row r="1" spans="8:8" x14ac:dyDescent="0.25">
      <c r="H1" s="1"/>
    </row>
    <row r="2" spans="8:8" x14ac:dyDescent="0.25">
      <c r="H2" s="1"/>
    </row>
    <row r="3" spans="8:8" x14ac:dyDescent="0.25">
      <c r="H3" s="1"/>
    </row>
    <row r="4" spans="8:8" x14ac:dyDescent="0.25">
      <c r="H4" s="1"/>
    </row>
    <row r="5" spans="8:8" x14ac:dyDescent="0.25">
      <c r="H5" s="1"/>
    </row>
    <row r="6" spans="8:8" x14ac:dyDescent="0.25">
      <c r="H6" s="1"/>
    </row>
    <row r="7" spans="8:8" x14ac:dyDescent="0.25">
      <c r="H7" s="1"/>
    </row>
    <row r="8" spans="8:8" x14ac:dyDescent="0.25">
      <c r="H8" s="1"/>
    </row>
    <row r="9" spans="8:8" x14ac:dyDescent="0.25">
      <c r="H9" s="1"/>
    </row>
    <row r="10" spans="8:8" x14ac:dyDescent="0.25">
      <c r="H10" s="1"/>
    </row>
    <row r="11" spans="8:8" x14ac:dyDescent="0.25">
      <c r="H11" s="1"/>
    </row>
    <row r="12" spans="8:8" x14ac:dyDescent="0.25">
      <c r="H12" s="1"/>
    </row>
    <row r="13" spans="8:8" x14ac:dyDescent="0.25">
      <c r="H13" s="1"/>
    </row>
    <row r="14" spans="8:8" x14ac:dyDescent="0.25">
      <c r="H14" s="1"/>
    </row>
    <row r="15" spans="8:8" x14ac:dyDescent="0.25">
      <c r="H15" s="1"/>
    </row>
    <row r="16" spans="8:8" x14ac:dyDescent="0.25">
      <c r="H16" s="1"/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  <row r="25" spans="8:8" x14ac:dyDescent="0.25">
      <c r="H25" s="1"/>
    </row>
    <row r="26" spans="8:8" x14ac:dyDescent="0.25">
      <c r="H26" s="1"/>
    </row>
    <row r="27" spans="8:8" x14ac:dyDescent="0.25">
      <c r="H27" s="1"/>
    </row>
    <row r="28" spans="8:8" x14ac:dyDescent="0.25">
      <c r="H28" s="1"/>
    </row>
    <row r="29" spans="8:8" x14ac:dyDescent="0.25">
      <c r="H29" s="1"/>
    </row>
    <row r="30" spans="8:8" x14ac:dyDescent="0.25">
      <c r="H30" s="1"/>
    </row>
    <row r="31" spans="8:8" x14ac:dyDescent="0.25">
      <c r="H31" s="1"/>
    </row>
    <row r="32" spans="8:8" x14ac:dyDescent="0.25">
      <c r="H32" s="1"/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  <row r="37" spans="8:8" x14ac:dyDescent="0.25">
      <c r="H37" s="1"/>
    </row>
    <row r="38" spans="8:8" x14ac:dyDescent="0.25">
      <c r="H38" s="1"/>
    </row>
    <row r="39" spans="8:8" x14ac:dyDescent="0.25">
      <c r="H39" s="1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  <row r="43" spans="8:8" x14ac:dyDescent="0.25">
      <c r="H43" s="1"/>
    </row>
    <row r="44" spans="8:8" x14ac:dyDescent="0.25">
      <c r="H44" s="1"/>
    </row>
    <row r="45" spans="8:8" x14ac:dyDescent="0.25">
      <c r="H45" s="1"/>
    </row>
    <row r="46" spans="8:8" x14ac:dyDescent="0.25">
      <c r="H46" s="1"/>
    </row>
    <row r="47" spans="8:8" x14ac:dyDescent="0.25">
      <c r="H47" s="1"/>
    </row>
    <row r="48" spans="8:8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56" spans="8:8" x14ac:dyDescent="0.25">
      <c r="H56" s="1"/>
    </row>
    <row r="57" spans="8:8" x14ac:dyDescent="0.25">
      <c r="H57" s="1"/>
    </row>
    <row r="58" spans="8:8" x14ac:dyDescent="0.25">
      <c r="H58" s="1"/>
    </row>
    <row r="59" spans="8:8" x14ac:dyDescent="0.25">
      <c r="H59" s="1"/>
    </row>
    <row r="60" spans="8:8" x14ac:dyDescent="0.25">
      <c r="H60" s="1"/>
    </row>
    <row r="61" spans="8:8" x14ac:dyDescent="0.25">
      <c r="H61" s="1"/>
    </row>
    <row r="62" spans="8:8" x14ac:dyDescent="0.25">
      <c r="H62" s="1"/>
    </row>
    <row r="63" spans="8:8" x14ac:dyDescent="0.25">
      <c r="H63" s="1"/>
    </row>
    <row r="64" spans="8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  <row r="83" spans="8:8" x14ac:dyDescent="0.25">
      <c r="H83" s="1"/>
    </row>
    <row r="84" spans="8:8" x14ac:dyDescent="0.25">
      <c r="H84" s="1"/>
    </row>
    <row r="85" spans="8:8" x14ac:dyDescent="0.25">
      <c r="H85" s="1"/>
    </row>
    <row r="86" spans="8:8" x14ac:dyDescent="0.25">
      <c r="H86" s="1"/>
    </row>
    <row r="87" spans="8:8" x14ac:dyDescent="0.25">
      <c r="H87" s="1"/>
    </row>
    <row r="88" spans="8:8" x14ac:dyDescent="0.25">
      <c r="H88" s="1"/>
    </row>
    <row r="89" spans="8:8" x14ac:dyDescent="0.25">
      <c r="H89" s="1"/>
    </row>
    <row r="90" spans="8:8" x14ac:dyDescent="0.25">
      <c r="H90" s="1"/>
    </row>
    <row r="91" spans="8:8" x14ac:dyDescent="0.25">
      <c r="H91" s="1"/>
    </row>
    <row r="92" spans="8:8" x14ac:dyDescent="0.25">
      <c r="H92" s="1"/>
    </row>
    <row r="93" spans="8:8" x14ac:dyDescent="0.25">
      <c r="H93" s="1"/>
    </row>
    <row r="94" spans="8:8" x14ac:dyDescent="0.25">
      <c r="H94" s="1"/>
    </row>
    <row r="95" spans="8:8" x14ac:dyDescent="0.25">
      <c r="H95" s="1"/>
    </row>
    <row r="96" spans="8:8" x14ac:dyDescent="0.25">
      <c r="H96" s="1"/>
    </row>
    <row r="97" spans="1:8" x14ac:dyDescent="0.25">
      <c r="H97" s="1"/>
    </row>
    <row r="98" spans="1:8" x14ac:dyDescent="0.25">
      <c r="H98" s="1"/>
    </row>
    <row r="99" spans="1:8" x14ac:dyDescent="0.25">
      <c r="H99" s="1"/>
    </row>
    <row r="100" spans="1:8" x14ac:dyDescent="0.25">
      <c r="H100" s="1"/>
    </row>
    <row r="101" spans="1:8" x14ac:dyDescent="0.25">
      <c r="H101" s="1"/>
    </row>
    <row r="102" spans="1:8" x14ac:dyDescent="0.25">
      <c r="H102" s="1"/>
    </row>
    <row r="103" spans="1:8" x14ac:dyDescent="0.25">
      <c r="H103" s="1"/>
    </row>
    <row r="104" spans="1:8" x14ac:dyDescent="0.25">
      <c r="H104" s="1"/>
    </row>
    <row r="105" spans="1:8" x14ac:dyDescent="0.25">
      <c r="H105" s="1"/>
    </row>
    <row r="106" spans="1:8" x14ac:dyDescent="0.25">
      <c r="H106" s="1"/>
    </row>
    <row r="107" spans="1:8" x14ac:dyDescent="0.25">
      <c r="H107" s="1"/>
    </row>
    <row r="108" spans="1:8" x14ac:dyDescent="0.25">
      <c r="H108" s="1"/>
    </row>
    <row r="109" spans="1:8" x14ac:dyDescent="0.25">
      <c r="H109" s="1"/>
    </row>
    <row r="110" spans="1:8" x14ac:dyDescent="0.25">
      <c r="A110"/>
      <c r="B110"/>
      <c r="C110"/>
      <c r="D110"/>
      <c r="E110"/>
      <c r="F110"/>
      <c r="G110"/>
    </row>
    <row r="111" spans="1:8" x14ac:dyDescent="0.25">
      <c r="A111"/>
      <c r="B111"/>
      <c r="C111"/>
      <c r="D111"/>
      <c r="E111"/>
      <c r="F111"/>
      <c r="G111"/>
    </row>
    <row r="112" spans="1:8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</sheetData>
  <sheetProtection algorithmName="SHA-512" hashValue="z2hz1skNrWqkVwEap9zvp1oHVy5k+dKZ4J6NgBq1hEkEzKNm0TZ6Rt5sEeh6s0LqJrhWZyexge+8noCsvyWmog==" saltValue="IuTALNd+WFDnTaytQ+Bydw==" spinCount="100000" sheet="1" objects="1" scenarios="1" selectLockedCells="1" selectUnlockedCells="1"/>
  <pageMargins left="0.23622047244094491" right="0.23622047244094491" top="0.23622047244094491" bottom="0.2362204724409449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Belegliste</vt:lpstr>
      <vt:lpstr>Zahlenmäßiger Nachweis</vt:lpstr>
      <vt:lpstr>Personalkostenrechner</vt:lpstr>
      <vt:lpstr>Beispielhafte Belegliste</vt:lpstr>
      <vt:lpstr>Hinweise</vt:lpstr>
      <vt:lpstr>Belegliste!Druckbereich</vt:lpstr>
      <vt:lpstr>Personalkostenrechner!Druckbereich</vt:lpstr>
      <vt:lpstr>Belegliste!Drucktitel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2022-11-11T11:15:53Z</dcterms:modified>
</cp:coreProperties>
</file>